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 R O J E K T Y\KPS SPŠ Stavební\P R O J E K T\D I G I\"/>
    </mc:Choice>
  </mc:AlternateContent>
  <xr:revisionPtr revIDLastSave="0" documentId="8_{94EB8ED6-D37E-4DE7-BDCE-EE393899C526}" xr6:coauthVersionLast="47" xr6:coauthVersionMax="47" xr10:uidLastSave="{00000000-0000-0000-0000-000000000000}"/>
  <bookViews>
    <workbookView xWindow="1050" yWindow="-120" windowWidth="27870" windowHeight="16440" xr2:uid="{00000000-000D-0000-FFFF-FFFF00000000}"/>
  </bookViews>
  <sheets>
    <sheet name="Soupis dodávek" sheetId="4" r:id="rId1"/>
    <sheet name="Kabelový seznam" sheetId="5" r:id="rId2"/>
    <sheet name="Seznam datových bodů" sheetId="6" r:id="rId3"/>
  </sheets>
  <definedNames>
    <definedName name="_xlnm.Print_Titles" localSheetId="1">'Kabelový seznam'!$4:$5</definedName>
    <definedName name="_xlnm.Print_Titles" localSheetId="2">'Seznam datových bodů'!$4:$5</definedName>
    <definedName name="_xlnm.Print_Titles" localSheetId="0">'Soupis dodávek'!$11:$12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5" l="1"/>
  <c r="E78" i="5"/>
  <c r="E76" i="5"/>
  <c r="E68" i="4" l="1"/>
  <c r="E69" i="4" l="1"/>
  <c r="E74" i="5" l="1"/>
  <c r="E64" i="4" s="1"/>
  <c r="E77" i="5"/>
  <c r="E67" i="4" s="1"/>
  <c r="E66" i="4"/>
  <c r="E75" i="5"/>
  <c r="E65" i="4" s="1"/>
  <c r="E73" i="5"/>
  <c r="E83" i="5" l="1"/>
  <c r="E63" i="4"/>
</calcChain>
</file>

<file path=xl/sharedStrings.xml><?xml version="1.0" encoding="utf-8"?>
<sst xmlns="http://schemas.openxmlformats.org/spreadsheetml/2006/main" count="889" uniqueCount="400">
  <si>
    <t>Cena 
za MJ</t>
  </si>
  <si>
    <t>Cena
celkem</t>
  </si>
  <si>
    <t>m</t>
  </si>
  <si>
    <t>Název položky</t>
  </si>
  <si>
    <t>MJ</t>
  </si>
  <si>
    <t>ks</t>
  </si>
  <si>
    <t>-</t>
  </si>
  <si>
    <t>Revize</t>
  </si>
  <si>
    <t>Zaškolení obsluhy</t>
  </si>
  <si>
    <t>Montáž</t>
  </si>
  <si>
    <t>Dodávka</t>
  </si>
  <si>
    <t>Kabelová trasa - lišty, příchytky...</t>
  </si>
  <si>
    <t>Mn.</t>
  </si>
  <si>
    <t>1. Řídící systém</t>
  </si>
  <si>
    <t>2. Přístroje</t>
  </si>
  <si>
    <t>3. Rozvaděč</t>
  </si>
  <si>
    <t>4. Kabely, montážní materiál</t>
  </si>
  <si>
    <t>Kabelová trasa - žlab</t>
  </si>
  <si>
    <t>2.  Technická specifikace</t>
  </si>
  <si>
    <t>Ozn. položky</t>
  </si>
  <si>
    <t>1</t>
  </si>
  <si>
    <t>2</t>
  </si>
  <si>
    <t>3</t>
  </si>
  <si>
    <t>W…</t>
  </si>
  <si>
    <t>Akce:</t>
  </si>
  <si>
    <t>A1</t>
  </si>
  <si>
    <t>HA1</t>
  </si>
  <si>
    <t>hod</t>
  </si>
  <si>
    <t>Profese:</t>
  </si>
  <si>
    <t>Poř. č.</t>
  </si>
  <si>
    <t>4</t>
  </si>
  <si>
    <t>SB1</t>
  </si>
  <si>
    <t>Y1</t>
  </si>
  <si>
    <t>Y2</t>
  </si>
  <si>
    <t>2.2     Kabelový seznam</t>
  </si>
  <si>
    <t>číslo</t>
  </si>
  <si>
    <t>od</t>
  </si>
  <si>
    <t>do</t>
  </si>
  <si>
    <t>typ</t>
  </si>
  <si>
    <t>l/m/</t>
  </si>
  <si>
    <t>poznámka</t>
  </si>
  <si>
    <t>X1</t>
  </si>
  <si>
    <t>JYTY 2x1</t>
  </si>
  <si>
    <t>"</t>
  </si>
  <si>
    <t>cca</t>
  </si>
  <si>
    <t>JYTY 4x1</t>
  </si>
  <si>
    <t>CYKY-J 3x1,5</t>
  </si>
  <si>
    <t>Celkem:</t>
  </si>
  <si>
    <t>CELKOVÁ DÉLKA (cca)</t>
  </si>
  <si>
    <t>WS1.1</t>
  </si>
  <si>
    <t>WS1.2</t>
  </si>
  <si>
    <t>WS1.3</t>
  </si>
  <si>
    <t>WS1.4</t>
  </si>
  <si>
    <t>WS1.5</t>
  </si>
  <si>
    <t>WS1.6</t>
  </si>
  <si>
    <t>WS1.7</t>
  </si>
  <si>
    <t>WS2.1</t>
  </si>
  <si>
    <t>WS2.2</t>
  </si>
  <si>
    <t>WS2.3</t>
  </si>
  <si>
    <t>WS2.4</t>
  </si>
  <si>
    <t>WS3.1</t>
  </si>
  <si>
    <t>WS4.1</t>
  </si>
  <si>
    <t>X2</t>
  </si>
  <si>
    <t>X3</t>
  </si>
  <si>
    <t>X4</t>
  </si>
  <si>
    <t>X6</t>
  </si>
  <si>
    <t>M1</t>
  </si>
  <si>
    <t>M2</t>
  </si>
  <si>
    <t>M3</t>
  </si>
  <si>
    <t>Kabel JYTY 2x1</t>
  </si>
  <si>
    <t>Kabel JYTY 4x1</t>
  </si>
  <si>
    <t>Kabel CYKY-J 3x1,5</t>
  </si>
  <si>
    <t>2.3   Seznam datových bodů</t>
  </si>
  <si>
    <t>Modul</t>
  </si>
  <si>
    <t>Vstup</t>
  </si>
  <si>
    <t>Signál</t>
  </si>
  <si>
    <t>Popis</t>
  </si>
  <si>
    <t>Alarm</t>
  </si>
  <si>
    <t>Poznámka</t>
  </si>
  <si>
    <t>AI1</t>
  </si>
  <si>
    <t>AI2</t>
  </si>
  <si>
    <t>ano</t>
  </si>
  <si>
    <t>AI3</t>
  </si>
  <si>
    <t>AI4</t>
  </si>
  <si>
    <t>AI5</t>
  </si>
  <si>
    <t>AI6</t>
  </si>
  <si>
    <t>max. +40°C</t>
  </si>
  <si>
    <t>DI1</t>
  </si>
  <si>
    <t>NO</t>
  </si>
  <si>
    <t>DI2</t>
  </si>
  <si>
    <t>NC</t>
  </si>
  <si>
    <t>DI3</t>
  </si>
  <si>
    <t>SB2</t>
  </si>
  <si>
    <t>DI4</t>
  </si>
  <si>
    <t>DI5</t>
  </si>
  <si>
    <t>DI6</t>
  </si>
  <si>
    <t>DI7</t>
  </si>
  <si>
    <t>DI8</t>
  </si>
  <si>
    <t>AO1</t>
  </si>
  <si>
    <t>0-10V</t>
  </si>
  <si>
    <t>AO2</t>
  </si>
  <si>
    <t>AO3</t>
  </si>
  <si>
    <t>AO4</t>
  </si>
  <si>
    <t>AO5</t>
  </si>
  <si>
    <t>AO6</t>
  </si>
  <si>
    <t>neobsazeno</t>
  </si>
  <si>
    <t>DO1</t>
  </si>
  <si>
    <t>DO2</t>
  </si>
  <si>
    <t>DO3</t>
  </si>
  <si>
    <t>DO4</t>
  </si>
  <si>
    <t>DO5</t>
  </si>
  <si>
    <t>DO6</t>
  </si>
  <si>
    <t>HL1</t>
  </si>
  <si>
    <t>DO7</t>
  </si>
  <si>
    <t>DO8</t>
  </si>
  <si>
    <t>Ozn.</t>
  </si>
  <si>
    <t>AK1</t>
  </si>
  <si>
    <t>JYTY 3x1</t>
  </si>
  <si>
    <t>Kabel JYTY 3x1</t>
  </si>
  <si>
    <t>ekviterm</t>
  </si>
  <si>
    <t>Software - řídící jednotka - I/O</t>
  </si>
  <si>
    <t>C E L K E M   (bez DPH)</t>
  </si>
  <si>
    <t>Demontáž stávajícího zařízení měření a regulace včetně rozvaděče, úprava stávajících kabelových tras</t>
  </si>
  <si>
    <t>Dokumentace skutečného provedení</t>
  </si>
  <si>
    <t>WS2.5</t>
  </si>
  <si>
    <t>WS2.6</t>
  </si>
  <si>
    <t>WS2.7</t>
  </si>
  <si>
    <t>M4</t>
  </si>
  <si>
    <t xml:space="preserve">Nastavení zařízení, revize stávajícího zařízení, zaregulování, uvedení do provozu, zkušební provoz, </t>
  </si>
  <si>
    <t>max. +65°C</t>
  </si>
  <si>
    <t>Merbon PLC, procesor i.MX6 UL, OS Linux, Ethernet, 2x RS232, 2x RS485, 16AI, 8AO, 32DI, 32DO markMX.2</t>
  </si>
  <si>
    <t>A1D</t>
  </si>
  <si>
    <t>Operátorský panel s kapacitním dotykovým displejem 7“, 800x480, ARM, 256MB RAM, Ethernet, mikroSD, 24 V ss</t>
  </si>
  <si>
    <t>GSM DIN3B - GSM komunikátor Flajzar 2xvstup, napájení 230V</t>
  </si>
  <si>
    <t>WS1.8</t>
  </si>
  <si>
    <t>WS1.9</t>
  </si>
  <si>
    <t>WS1.10</t>
  </si>
  <si>
    <t>WS1.11</t>
  </si>
  <si>
    <t>WS1.12</t>
  </si>
  <si>
    <t>WS1.13</t>
  </si>
  <si>
    <t>WS2.8</t>
  </si>
  <si>
    <t>WS2.9</t>
  </si>
  <si>
    <t>WS2.10</t>
  </si>
  <si>
    <t>WS2.11</t>
  </si>
  <si>
    <t>WS2.12</t>
  </si>
  <si>
    <t>WS2.13</t>
  </si>
  <si>
    <t>WS2.14</t>
  </si>
  <si>
    <t>WS2.15</t>
  </si>
  <si>
    <t>WS3.2</t>
  </si>
  <si>
    <t>WS3.3</t>
  </si>
  <si>
    <t>WS3.4</t>
  </si>
  <si>
    <t>M5</t>
  </si>
  <si>
    <t>M6</t>
  </si>
  <si>
    <t>M7</t>
  </si>
  <si>
    <t>M8</t>
  </si>
  <si>
    <t>WS2.16</t>
  </si>
  <si>
    <t>WS3.5</t>
  </si>
  <si>
    <t>Y3</t>
  </si>
  <si>
    <t>Y4</t>
  </si>
  <si>
    <t>Y5</t>
  </si>
  <si>
    <t>M9</t>
  </si>
  <si>
    <t>AI7</t>
  </si>
  <si>
    <t>AI8</t>
  </si>
  <si>
    <t>AI9</t>
  </si>
  <si>
    <t>AI10</t>
  </si>
  <si>
    <t>AI11</t>
  </si>
  <si>
    <t>AI12</t>
  </si>
  <si>
    <t>AI13</t>
  </si>
  <si>
    <t>AI14</t>
  </si>
  <si>
    <t>AI15</t>
  </si>
  <si>
    <t>AI16</t>
  </si>
  <si>
    <t>DI9</t>
  </si>
  <si>
    <t>DI10</t>
  </si>
  <si>
    <t>DI11</t>
  </si>
  <si>
    <t>DI12</t>
  </si>
  <si>
    <t>DI13</t>
  </si>
  <si>
    <t>DI14</t>
  </si>
  <si>
    <t>DI15</t>
  </si>
  <si>
    <t>DI16</t>
  </si>
  <si>
    <t>DI17</t>
  </si>
  <si>
    <t>DI18</t>
  </si>
  <si>
    <t>DI19</t>
  </si>
  <si>
    <t>DI20</t>
  </si>
  <si>
    <t>DI21</t>
  </si>
  <si>
    <t>DI22</t>
  </si>
  <si>
    <t>DI23</t>
  </si>
  <si>
    <t>DI24</t>
  </si>
  <si>
    <t>DI25</t>
  </si>
  <si>
    <t>DI26</t>
  </si>
  <si>
    <t>DI27</t>
  </si>
  <si>
    <t>DI28</t>
  </si>
  <si>
    <t>DI29</t>
  </si>
  <si>
    <t>DI30</t>
  </si>
  <si>
    <t>DI31</t>
  </si>
  <si>
    <t>DI32</t>
  </si>
  <si>
    <t>AO7</t>
  </si>
  <si>
    <t>AO8</t>
  </si>
  <si>
    <t>DO9</t>
  </si>
  <si>
    <t>DO10</t>
  </si>
  <si>
    <t>DO11</t>
  </si>
  <si>
    <t>DO12</t>
  </si>
  <si>
    <t>DO13</t>
  </si>
  <si>
    <t>DO14</t>
  </si>
  <si>
    <t>DO15</t>
  </si>
  <si>
    <t>DO16</t>
  </si>
  <si>
    <t>DO17</t>
  </si>
  <si>
    <t>DO18</t>
  </si>
  <si>
    <t>DO19</t>
  </si>
  <si>
    <t>DO20</t>
  </si>
  <si>
    <t>DO21</t>
  </si>
  <si>
    <t>DO22</t>
  </si>
  <si>
    <t>DO23</t>
  </si>
  <si>
    <t>DO24</t>
  </si>
  <si>
    <t>DO25</t>
  </si>
  <si>
    <t>DO26</t>
  </si>
  <si>
    <t>DO27</t>
  </si>
  <si>
    <t>DO28</t>
  </si>
  <si>
    <t>DO29</t>
  </si>
  <si>
    <t>DO30</t>
  </si>
  <si>
    <t>DO31</t>
  </si>
  <si>
    <t>DO32</t>
  </si>
  <si>
    <t>tlak v systému ÚT</t>
  </si>
  <si>
    <t>min., max.</t>
  </si>
  <si>
    <t>R E S E T  poruchy</t>
  </si>
  <si>
    <t>ruční havarijní S T O P</t>
  </si>
  <si>
    <t>Vodič CYY 6mm2</t>
  </si>
  <si>
    <t xml:space="preserve">Montážní, instalační a nosný materiál, zásuvky, krabice, ukončení kabelů, ochranné trubky, ochranné pospojení, nátěry, drobné zednické práce, průrazy a průchody zdivem, měření kabeláže........     </t>
  </si>
  <si>
    <t>SPŠ stavební Plzeň, Chodské náměstí 1585/2, Plzeň</t>
  </si>
  <si>
    <t>Náhrada ohřevu PTV, napojení na PCZT</t>
  </si>
  <si>
    <t>MĚŘENÍ A REGULACE</t>
  </si>
  <si>
    <t>A2</t>
  </si>
  <si>
    <t>A3</t>
  </si>
  <si>
    <t>Modul 8 analogových výstupů, 0-10V DC, protokol Modbus - R610</t>
  </si>
  <si>
    <t>Převodník M-bus - RS232 - do 25 připojených míst - R095</t>
  </si>
  <si>
    <t>5</t>
  </si>
  <si>
    <t>6</t>
  </si>
  <si>
    <t>BT1-7</t>
  </si>
  <si>
    <t>Čidlo teploty příložné Ni1000  -  stávající</t>
  </si>
  <si>
    <t>BT0</t>
  </si>
  <si>
    <t>Čidlo teploty kabelové Ni1000  -  stávající</t>
  </si>
  <si>
    <t>BT9</t>
  </si>
  <si>
    <t>BT13</t>
  </si>
  <si>
    <t>Čidlo teploty venkovní Ni1000 - stávající</t>
  </si>
  <si>
    <t>BT14</t>
  </si>
  <si>
    <t>Čidlo teploty prostorové Ni1000 - stávající</t>
  </si>
  <si>
    <t>BT15</t>
  </si>
  <si>
    <t>BP1</t>
  </si>
  <si>
    <t>BP2</t>
  </si>
  <si>
    <t>SL1</t>
  </si>
  <si>
    <t>Regulátor hladiny s elektrodou zaplavení - DZ4</t>
  </si>
  <si>
    <t>ST1</t>
  </si>
  <si>
    <t>Čidlo teploty jímkové Ni1000 QAE26.93  -  součást dodávky KPS TV</t>
  </si>
  <si>
    <t>Čidlo tlaku 24VDC 0-10V QBE9200  -  stávající</t>
  </si>
  <si>
    <t>Čidlo tlaku 24VDC 0-10V QBE9300  -  součást dodávky KPS TV</t>
  </si>
  <si>
    <t>Havarijní STOP tlačítko XALK178  -  stávající</t>
  </si>
  <si>
    <t>Termostat RAK-TW1200B-H  -  stávající</t>
  </si>
  <si>
    <t>ST2</t>
  </si>
  <si>
    <t xml:space="preserve">Termostat RAK-TW1200B-H  </t>
  </si>
  <si>
    <t>PC1</t>
  </si>
  <si>
    <t>Vodoměr lopatkový s ipulsním výstupem  -  stávající</t>
  </si>
  <si>
    <t>PC2</t>
  </si>
  <si>
    <t>Vodoměr lopatkový s ipulsním výstupem  -  součást dodávky KPS TV</t>
  </si>
  <si>
    <t>Y0</t>
  </si>
  <si>
    <t>Regulační ventil 24Vac ovl. 0-10V s hav. funkcí  -  stávající</t>
  </si>
  <si>
    <t>Y1-7</t>
  </si>
  <si>
    <t>Regulační ventil trojcestný 24Vac ovl. 0-10V  -  stávající</t>
  </si>
  <si>
    <t>Y02</t>
  </si>
  <si>
    <t>Regulační ventil 24Vac ovl. 0-10V s hav.funkcí  -  součást dod. KPS TV</t>
  </si>
  <si>
    <t>YV1,2</t>
  </si>
  <si>
    <t>Solenoidový ventil 230V  -  stávající</t>
  </si>
  <si>
    <t>PN1</t>
  </si>
  <si>
    <t>Měřič tepla s modulem M-Bus  -  stávající</t>
  </si>
  <si>
    <t>Skříňka poruchové signalizace 24Vac - kontrolka, sirénka (atyp)</t>
  </si>
  <si>
    <t>MR-vs</t>
  </si>
  <si>
    <t xml:space="preserve">Rozvaděčová skříň cca 800/1400/250, včetně příslušenství, větrání.           včetně náplně (hlavní vypínač, svorkovnice, ochrany, pojistky, jističe, motorové spouštěče, relé, trafo, napájecí zdroj, zásuvka, kontrolky, ovladače......), </t>
  </si>
  <si>
    <t>WS1.14</t>
  </si>
  <si>
    <t>BT1</t>
  </si>
  <si>
    <t>BT2</t>
  </si>
  <si>
    <t>BT3</t>
  </si>
  <si>
    <t>BT4</t>
  </si>
  <si>
    <t>BT5</t>
  </si>
  <si>
    <t>BT6</t>
  </si>
  <si>
    <t>BT7</t>
  </si>
  <si>
    <t>stávající</t>
  </si>
  <si>
    <t>WS2.17</t>
  </si>
  <si>
    <t>SL1a</t>
  </si>
  <si>
    <t>M12</t>
  </si>
  <si>
    <t>M13</t>
  </si>
  <si>
    <t>WS3.6</t>
  </si>
  <si>
    <t>WS3.7</t>
  </si>
  <si>
    <t>WS3.8</t>
  </si>
  <si>
    <t>WS3.9</t>
  </si>
  <si>
    <t>Y6</t>
  </si>
  <si>
    <t>Y7</t>
  </si>
  <si>
    <t>Y01</t>
  </si>
  <si>
    <t>WL5.1</t>
  </si>
  <si>
    <t>WL5.2</t>
  </si>
  <si>
    <t>WL5.3</t>
  </si>
  <si>
    <t>WL5.4</t>
  </si>
  <si>
    <t>WL5.5</t>
  </si>
  <si>
    <t>WL5.6</t>
  </si>
  <si>
    <t>WL5.7</t>
  </si>
  <si>
    <t>WL5.8</t>
  </si>
  <si>
    <t>WL5.9</t>
  </si>
  <si>
    <t>WL5.10</t>
  </si>
  <si>
    <t>WL5.11</t>
  </si>
  <si>
    <t>WL5.12</t>
  </si>
  <si>
    <t>WL5.13</t>
  </si>
  <si>
    <t>WL5.14</t>
  </si>
  <si>
    <t>WL5.15</t>
  </si>
  <si>
    <t>WL5.16</t>
  </si>
  <si>
    <t>WK1</t>
  </si>
  <si>
    <t>WK2</t>
  </si>
  <si>
    <t>AS1</t>
  </si>
  <si>
    <t>Průmyslový switch 6xGLAN, montáž do rozvaděče, napájecí zdroj</t>
  </si>
  <si>
    <t>7</t>
  </si>
  <si>
    <t>IT</t>
  </si>
  <si>
    <t>UTP5</t>
  </si>
  <si>
    <t>JYsTY 2x2x0,8</t>
  </si>
  <si>
    <t>YV1</t>
  </si>
  <si>
    <t>YV2</t>
  </si>
  <si>
    <t>M10</t>
  </si>
  <si>
    <t>M11</t>
  </si>
  <si>
    <t>CYKY-J 4x1,5</t>
  </si>
  <si>
    <t>rezerva</t>
  </si>
  <si>
    <t>cca (rezerva)</t>
  </si>
  <si>
    <t>Kabel JYsTY 2x2x0,8</t>
  </si>
  <si>
    <t>Kabel CYKY-J 4x1,5</t>
  </si>
  <si>
    <t>Kabel komunikační UTP5</t>
  </si>
  <si>
    <t>5. Ostatní</t>
  </si>
  <si>
    <t>6. Rozpočtové náklady</t>
  </si>
  <si>
    <t>Ni1000</t>
  </si>
  <si>
    <t>teplota vody za výměníkem ÚT</t>
  </si>
  <si>
    <t xml:space="preserve"> max. +90°C</t>
  </si>
  <si>
    <t>teplota náběhové vody větve ÚT1</t>
  </si>
  <si>
    <t>teplota náběhové vody větve ÚT2</t>
  </si>
  <si>
    <t>teplota náběhové vody větve ÚT3</t>
  </si>
  <si>
    <t>teplota náběhové vody větve ÚT4</t>
  </si>
  <si>
    <t>teplota náběhové vody větve ÚT5</t>
  </si>
  <si>
    <t>teplota náběhové vody větve ÚT6</t>
  </si>
  <si>
    <t>teplota náběhové vody větve ÚT7</t>
  </si>
  <si>
    <t>teplota zpětné vody ÚT</t>
  </si>
  <si>
    <t>venkovní teplota</t>
  </si>
  <si>
    <t>teplota prostoru výměníkové stanice</t>
  </si>
  <si>
    <t>teplota vody z výměníku TV</t>
  </si>
  <si>
    <t>tlak v systému TV</t>
  </si>
  <si>
    <t>teplota vody za výměníkem ÚT max. hav.</t>
  </si>
  <si>
    <t>teplota vody za výměníkem TV max. hav.</t>
  </si>
  <si>
    <t>zaplavení prostoru výměníkové stanice</t>
  </si>
  <si>
    <t>porucha čerpadla větve ÚT1</t>
  </si>
  <si>
    <t>porucha čerpadla větve ÚT2</t>
  </si>
  <si>
    <t>porucha čerpadla větve ÚT3</t>
  </si>
  <si>
    <t>porucha čerpadla větve ÚT4</t>
  </si>
  <si>
    <t>porucha čerpadla větve ÚT5</t>
  </si>
  <si>
    <t>porucha čerpadla větve ÚT6</t>
  </si>
  <si>
    <t>porucha čerpadla větve ÚT7</t>
  </si>
  <si>
    <t>porucha čerpadla větve ÚT8</t>
  </si>
  <si>
    <t>porucha čerpadla větve ÚT9</t>
  </si>
  <si>
    <t>porucha čerpadla nabíjení TV</t>
  </si>
  <si>
    <t>porucha čerpadla cirkulace TV</t>
  </si>
  <si>
    <t>vodoměr doplňování vody ÚT - čítání impulzů</t>
  </si>
  <si>
    <t>vodoměr průtoku TV - čítání impulzů</t>
  </si>
  <si>
    <t>ovládání ventilu výměníku ÚT</t>
  </si>
  <si>
    <t>ovládání ventilu větve ÚT1</t>
  </si>
  <si>
    <t>ovládání ventilu větve ÚT2</t>
  </si>
  <si>
    <t>ovládání ventilu větve ÚT3</t>
  </si>
  <si>
    <t>ovládání ventilu větve ÚT4</t>
  </si>
  <si>
    <t>ovládání ventilu větve ÚT5</t>
  </si>
  <si>
    <t>ovládání ventilu větve ÚT6</t>
  </si>
  <si>
    <t>ovládání ventilu větve ÚT7</t>
  </si>
  <si>
    <t>ovládání čerpadla větve ÚT1</t>
  </si>
  <si>
    <t>ovládání čerpadla větve ÚT2</t>
  </si>
  <si>
    <t>ovládání čerpadla větve ÚT3</t>
  </si>
  <si>
    <t>ovládání čerpadla větve ÚT4</t>
  </si>
  <si>
    <t>ovládání čerpadla větve ÚT5</t>
  </si>
  <si>
    <t>ovládání čerpadla větve ÚT6</t>
  </si>
  <si>
    <t>ovládání čerpadla větve ÚT7</t>
  </si>
  <si>
    <t>ovládání čerpadla větve ÚT8</t>
  </si>
  <si>
    <t>ovládání čerpadla větve ÚT9</t>
  </si>
  <si>
    <t xml:space="preserve">ovládání čerpadla nabíjení TV </t>
  </si>
  <si>
    <t>ovládání čerpadla cirkulace TV</t>
  </si>
  <si>
    <t>ovládání solenoidu dopouštění vody systému ÚT</t>
  </si>
  <si>
    <t>ovládání solenoidu odpouštění vody systému ÚT</t>
  </si>
  <si>
    <t xml:space="preserve">ovládání chodu ventilátoru </t>
  </si>
  <si>
    <t>optická signalizace všeobecné poruchy VS</t>
  </si>
  <si>
    <t>akustická signalizace všeobecné poruchy VS</t>
  </si>
  <si>
    <t>reset</t>
  </si>
  <si>
    <t>AK2</t>
  </si>
  <si>
    <t>signalizace poruchy do GSM komunikátoru</t>
  </si>
  <si>
    <t>vybraná porucha</t>
  </si>
  <si>
    <t>ovládání ventilu výměníku TV</t>
  </si>
  <si>
    <t>M-Bus</t>
  </si>
  <si>
    <t>měření spotřeby tepla</t>
  </si>
  <si>
    <t>RS232</t>
  </si>
  <si>
    <t>2.1 Soupis dodávek a prací</t>
  </si>
  <si>
    <t>Nepředpokládatelná náklady spojené s návazností MaR na stávající rozvody a polní přístroje MaR</t>
  </si>
  <si>
    <t xml:space="preserve">Rozšíření stávajícího vizualizačního programu CD o jednu podstanici </t>
  </si>
  <si>
    <t>8</t>
  </si>
  <si>
    <t>Software - M-Bus - I/O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</si>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</sst>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i/>
      <sz val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6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i/>
      <sz val="8"/>
      <name val="Arial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i/>
      <sz val="8"/>
      <color rgb="FF002060"/>
      <name val="Arial"/>
      <family val="2"/>
      <charset val="238"/>
    </font>
    <font>
      <i/>
      <sz val="9"/>
      <color rgb="FF002060"/>
      <name val="Arial CE"/>
      <charset val="238"/>
    </font>
    <font>
      <b/>
      <sz val="12"/>
      <color rgb="FF002060"/>
      <name val="Arial"/>
      <family val="2"/>
      <charset val="238"/>
    </font>
    <font>
      <b/>
      <sz val="14"/>
      <color rgb="FFC00000"/>
      <name val="Arial"/>
      <family val="2"/>
      <charset val="238"/>
    </font>
    <font>
      <b/>
      <sz val="10"/>
      <color rgb="FF002060"/>
      <name val="Arial"/>
      <family val="2"/>
      <charset val="238"/>
    </font>
    <font>
      <sz val="8"/>
      <color rgb="FF00206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7FED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0.39997558519241921"/>
      </left>
      <right style="hair">
        <color theme="3" tint="0.39997558519241921"/>
      </right>
      <top style="hair">
        <color theme="3" tint="0.39997558519241921"/>
      </top>
      <bottom style="hair">
        <color theme="3" tint="0.39997558519241921"/>
      </bottom>
      <diagonal/>
    </border>
    <border>
      <left style="hair">
        <color theme="3" tint="0.59999389629810485"/>
      </left>
      <right style="hair">
        <color theme="3" tint="0.59999389629810485"/>
      </right>
      <top style="hair">
        <color theme="3" tint="0.59999389629810485"/>
      </top>
      <bottom style="hair">
        <color theme="3" tint="0.59999389629810485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1" fontId="1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" fontId="7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horizontal="center" vertical="top" wrapText="1"/>
    </xf>
    <xf numFmtId="1" fontId="8" fillId="0" borderId="0" xfId="0" applyNumberFormat="1" applyFont="1" applyAlignment="1">
      <alignment horizontal="center" vertical="top" wrapText="1"/>
    </xf>
    <xf numFmtId="3" fontId="7" fillId="0" borderId="0" xfId="0" applyNumberFormat="1" applyFont="1" applyAlignment="1">
      <alignment vertical="top" wrapText="1"/>
    </xf>
    <xf numFmtId="3" fontId="8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0" fontId="15" fillId="0" borderId="1" xfId="0" applyFont="1" applyBorder="1"/>
    <xf numFmtId="0" fontId="15" fillId="0" borderId="0" xfId="0" applyFont="1"/>
    <xf numFmtId="1" fontId="20" fillId="2" borderId="2" xfId="0" applyNumberFormat="1" applyFont="1" applyFill="1" applyBorder="1" applyAlignment="1">
      <alignment horizontal="center" vertical="center"/>
    </xf>
    <xf numFmtId="1" fontId="20" fillId="2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15" fillId="0" borderId="3" xfId="0" applyFont="1" applyBorder="1" applyAlignment="1">
      <alignment horizontal="center"/>
    </xf>
    <xf numFmtId="0" fontId="15" fillId="0" borderId="3" xfId="0" applyFont="1" applyBorder="1" applyAlignment="1">
      <alignment horizontal="left"/>
    </xf>
    <xf numFmtId="0" fontId="0" fillId="0" borderId="3" xfId="0" applyBorder="1"/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/>
      <protection locked="0"/>
    </xf>
    <xf numFmtId="3" fontId="7" fillId="0" borderId="0" xfId="0" applyNumberFormat="1" applyFont="1" applyAlignment="1" applyProtection="1">
      <alignment horizontal="center" vertical="top"/>
      <protection locked="0"/>
    </xf>
    <xf numFmtId="1" fontId="2" fillId="0" borderId="0" xfId="0" applyNumberFormat="1" applyFont="1" applyAlignment="1">
      <alignment horizontal="left" vertical="top" wrapText="1"/>
    </xf>
    <xf numFmtId="1" fontId="11" fillId="3" borderId="0" xfId="0" applyNumberFormat="1" applyFont="1" applyFill="1" applyAlignment="1">
      <alignment horizontal="left" vertical="top"/>
    </xf>
    <xf numFmtId="0" fontId="1" fillId="3" borderId="0" xfId="0" applyFont="1" applyFill="1" applyAlignment="1">
      <alignment horizontal="center" vertical="top" wrapText="1"/>
    </xf>
    <xf numFmtId="1" fontId="1" fillId="3" borderId="0" xfId="0" applyNumberFormat="1" applyFont="1" applyFill="1" applyAlignment="1">
      <alignment horizontal="center" vertical="top" wrapText="1"/>
    </xf>
    <xf numFmtId="3" fontId="1" fillId="3" borderId="0" xfId="0" applyNumberFormat="1" applyFont="1" applyFill="1" applyAlignment="1">
      <alignment vertical="top" wrapText="1"/>
    </xf>
    <xf numFmtId="1" fontId="1" fillId="3" borderId="0" xfId="0" applyNumberFormat="1" applyFont="1" applyFill="1" applyAlignment="1">
      <alignment horizontal="left" vertical="top" wrapText="1"/>
    </xf>
    <xf numFmtId="1" fontId="9" fillId="3" borderId="0" xfId="0" applyNumberFormat="1" applyFont="1" applyFill="1" applyAlignment="1">
      <alignment horizontal="left" vertical="top"/>
    </xf>
    <xf numFmtId="1" fontId="13" fillId="3" borderId="0" xfId="0" applyNumberFormat="1" applyFont="1" applyFill="1" applyAlignment="1">
      <alignment horizontal="left" vertical="top"/>
    </xf>
    <xf numFmtId="1" fontId="1" fillId="3" borderId="0" xfId="0" applyNumberFormat="1" applyFont="1" applyFill="1" applyAlignment="1">
      <alignment horizontal="left" vertical="top"/>
    </xf>
    <xf numFmtId="1" fontId="2" fillId="3" borderId="0" xfId="0" applyNumberFormat="1" applyFont="1" applyFill="1" applyAlignment="1">
      <alignment horizontal="left" vertical="top" wrapText="1"/>
    </xf>
    <xf numFmtId="1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vertical="top" wrapText="1"/>
    </xf>
    <xf numFmtId="1" fontId="17" fillId="4" borderId="2" xfId="0" applyNumberFormat="1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vertical="top" wrapText="1"/>
    </xf>
    <xf numFmtId="0" fontId="17" fillId="4" borderId="2" xfId="0" applyFont="1" applyFill="1" applyBorder="1" applyAlignment="1">
      <alignment horizontal="center" vertical="top" wrapText="1"/>
    </xf>
    <xf numFmtId="3" fontId="17" fillId="4" borderId="2" xfId="0" applyNumberFormat="1" applyFont="1" applyFill="1" applyBorder="1" applyAlignment="1">
      <alignment horizontal="center" vertical="top" wrapText="1"/>
    </xf>
    <xf numFmtId="1" fontId="1" fillId="5" borderId="0" xfId="0" applyNumberFormat="1" applyFont="1" applyFill="1" applyAlignment="1">
      <alignment horizontal="center" vertical="top" wrapText="1"/>
    </xf>
    <xf numFmtId="1" fontId="1" fillId="5" borderId="0" xfId="0" applyNumberFormat="1" applyFont="1" applyFill="1" applyAlignment="1">
      <alignment horizontal="left" vertical="top" wrapText="1"/>
    </xf>
    <xf numFmtId="49" fontId="3" fillId="5" borderId="0" xfId="0" applyNumberFormat="1" applyFont="1" applyFill="1" applyAlignment="1">
      <alignment vertical="top" wrapText="1"/>
    </xf>
    <xf numFmtId="0" fontId="1" fillId="5" borderId="0" xfId="0" applyFont="1" applyFill="1" applyAlignment="1">
      <alignment horizontal="center" vertical="top" wrapText="1"/>
    </xf>
    <xf numFmtId="3" fontId="1" fillId="5" borderId="0" xfId="0" applyNumberFormat="1" applyFont="1" applyFill="1" applyAlignment="1">
      <alignment vertical="top" wrapText="1"/>
    </xf>
    <xf numFmtId="3" fontId="3" fillId="5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horizontal="center" vertical="top" wrapText="1"/>
    </xf>
    <xf numFmtId="1" fontId="7" fillId="5" borderId="0" xfId="0" applyNumberFormat="1" applyFont="1" applyFill="1" applyAlignment="1">
      <alignment horizontal="center" vertical="top" wrapText="1"/>
    </xf>
    <xf numFmtId="1" fontId="7" fillId="5" borderId="0" xfId="0" applyNumberFormat="1" applyFont="1" applyFill="1" applyAlignment="1">
      <alignment horizontal="left" vertical="top" wrapText="1"/>
    </xf>
    <xf numFmtId="49" fontId="7" fillId="5" borderId="0" xfId="0" applyNumberFormat="1" applyFont="1" applyFill="1" applyAlignment="1">
      <alignment horizontal="center" vertical="top" wrapText="1"/>
    </xf>
    <xf numFmtId="3" fontId="7" fillId="5" borderId="0" xfId="0" applyNumberFormat="1" applyFont="1" applyFill="1" applyAlignment="1">
      <alignment vertical="top" wrapText="1"/>
    </xf>
    <xf numFmtId="3" fontId="5" fillId="5" borderId="0" xfId="0" applyNumberFormat="1" applyFont="1" applyFill="1" applyAlignment="1">
      <alignment vertical="top" wrapText="1"/>
    </xf>
    <xf numFmtId="49" fontId="5" fillId="5" borderId="0" xfId="0" applyNumberFormat="1" applyFont="1" applyFill="1" applyAlignment="1">
      <alignment vertical="top" wrapText="1"/>
    </xf>
    <xf numFmtId="1" fontId="22" fillId="6" borderId="0" xfId="0" applyNumberFormat="1" applyFont="1" applyFill="1" applyAlignment="1">
      <alignment vertical="center"/>
    </xf>
    <xf numFmtId="1" fontId="14" fillId="6" borderId="0" xfId="0" applyNumberFormat="1" applyFont="1" applyFill="1" applyAlignment="1">
      <alignment horizontal="left" vertical="center" wrapText="1"/>
    </xf>
    <xf numFmtId="0" fontId="7" fillId="6" borderId="0" xfId="0" applyFont="1" applyFill="1" applyAlignment="1">
      <alignment vertical="center" wrapText="1"/>
    </xf>
    <xf numFmtId="1" fontId="14" fillId="6" borderId="0" xfId="0" applyNumberFormat="1" applyFont="1" applyFill="1" applyAlignment="1">
      <alignment vertical="center"/>
    </xf>
    <xf numFmtId="0" fontId="10" fillId="0" borderId="3" xfId="0" applyFont="1" applyBorder="1"/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1" fontId="23" fillId="3" borderId="0" xfId="0" applyNumberFormat="1" applyFont="1" applyFill="1" applyAlignment="1">
      <alignment horizontal="left" vertical="top"/>
    </xf>
    <xf numFmtId="1" fontId="22" fillId="3" borderId="0" xfId="0" applyNumberFormat="1" applyFont="1" applyFill="1" applyAlignment="1">
      <alignment horizontal="left" vertical="top"/>
    </xf>
    <xf numFmtId="49" fontId="24" fillId="5" borderId="0" xfId="0" applyNumberFormat="1" applyFont="1" applyFill="1" applyAlignment="1">
      <alignment vertical="top" wrapText="1"/>
    </xf>
    <xf numFmtId="49" fontId="22" fillId="5" borderId="0" xfId="1" applyNumberFormat="1" applyFont="1" applyFill="1" applyAlignment="1">
      <alignment horizontal="left" vertical="top"/>
    </xf>
    <xf numFmtId="1" fontId="19" fillId="5" borderId="0" xfId="2" applyNumberFormat="1" applyFont="1" applyFill="1" applyAlignment="1">
      <alignment vertical="top"/>
    </xf>
    <xf numFmtId="0" fontId="1" fillId="5" borderId="0" xfId="1" applyFill="1" applyAlignment="1">
      <alignment vertical="top"/>
    </xf>
    <xf numFmtId="0" fontId="1" fillId="5" borderId="0" xfId="1" applyFill="1" applyAlignment="1">
      <alignment horizontal="left" vertical="top"/>
    </xf>
    <xf numFmtId="0" fontId="1" fillId="5" borderId="0" xfId="1" applyFill="1" applyAlignment="1">
      <alignment vertical="top" wrapText="1"/>
    </xf>
    <xf numFmtId="0" fontId="1" fillId="5" borderId="0" xfId="1" applyFill="1" applyAlignment="1">
      <alignment horizontal="center" vertical="top"/>
    </xf>
    <xf numFmtId="0" fontId="7" fillId="5" borderId="0" xfId="1" applyFont="1" applyFill="1" applyAlignment="1">
      <alignment vertical="top"/>
    </xf>
    <xf numFmtId="0" fontId="25" fillId="2" borderId="2" xfId="1" applyFont="1" applyFill="1" applyBorder="1" applyAlignment="1">
      <alignment vertical="top"/>
    </xf>
    <xf numFmtId="0" fontId="20" fillId="2" borderId="2" xfId="1" applyFont="1" applyFill="1" applyBorder="1" applyAlignment="1">
      <alignment horizontal="center" vertical="top"/>
    </xf>
    <xf numFmtId="0" fontId="20" fillId="2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vertical="top"/>
    </xf>
    <xf numFmtId="0" fontId="20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top" wrapText="1"/>
    </xf>
    <xf numFmtId="49" fontId="7" fillId="0" borderId="4" xfId="1" applyNumberFormat="1" applyFont="1" applyBorder="1" applyAlignment="1" applyProtection="1">
      <alignment vertical="top" wrapText="1"/>
      <protection locked="0"/>
    </xf>
    <xf numFmtId="49" fontId="7" fillId="0" borderId="4" xfId="1" applyNumberFormat="1" applyFont="1" applyBorder="1" applyAlignment="1" applyProtection="1">
      <alignment horizontal="center" vertical="top"/>
      <protection locked="0"/>
    </xf>
    <xf numFmtId="49" fontId="7" fillId="0" borderId="4" xfId="1" applyNumberFormat="1" applyFont="1" applyBorder="1" applyAlignment="1" applyProtection="1">
      <alignment vertical="top"/>
      <protection locked="0"/>
    </xf>
    <xf numFmtId="49" fontId="7" fillId="0" borderId="4" xfId="1" applyNumberFormat="1" applyFont="1" applyBorder="1" applyAlignment="1" applyProtection="1">
      <alignment horizontal="left" vertical="top"/>
      <protection locked="0"/>
    </xf>
    <xf numFmtId="3" fontId="7" fillId="0" borderId="0" xfId="0" applyNumberFormat="1" applyFont="1" applyAlignment="1">
      <alignment horizontal="right" vertical="top" wrapText="1"/>
    </xf>
    <xf numFmtId="0" fontId="16" fillId="0" borderId="0" xfId="0" applyFont="1"/>
    <xf numFmtId="49" fontId="7" fillId="0" borderId="3" xfId="1" applyNumberFormat="1" applyFont="1" applyBorder="1" applyAlignment="1" applyProtection="1">
      <alignment vertical="top"/>
      <protection locked="0"/>
    </xf>
    <xf numFmtId="49" fontId="7" fillId="0" borderId="3" xfId="1" applyNumberFormat="1" applyFont="1" applyBorder="1" applyAlignment="1" applyProtection="1">
      <alignment horizontal="center" vertical="top"/>
      <protection locked="0"/>
    </xf>
    <xf numFmtId="3" fontId="10" fillId="0" borderId="0" xfId="0" applyNumberFormat="1" applyFont="1" applyAlignment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_Lis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I108"/>
  <sheetViews>
    <sheetView tabSelected="1" zoomScaleNormal="100" zoomScaleSheetLayoutView="100" workbookViewId="0"/>
  </sheetViews>
  <sheetFormatPr defaultColWidth="9.140625" defaultRowHeight="12.75" x14ac:dyDescent="0.2"/>
  <cols>
    <col min="1" max="1" width="3.42578125" style="4" customWidth="1"/>
    <col min="2" max="2" width="6.85546875" style="15" customWidth="1"/>
    <col min="3" max="3" width="57.5703125" style="1" customWidth="1"/>
    <col min="4" max="4" width="4.140625" style="4" customWidth="1"/>
    <col min="5" max="5" width="4.5703125" style="5" customWidth="1"/>
    <col min="6" max="6" width="6.28515625" style="21" customWidth="1"/>
    <col min="7" max="7" width="7.42578125" style="21" customWidth="1"/>
    <col min="8" max="8" width="6.5703125" style="21" customWidth="1"/>
    <col min="9" max="16384" width="9.140625" style="1"/>
  </cols>
  <sheetData>
    <row r="1" spans="1:9" ht="20.25" x14ac:dyDescent="0.2">
      <c r="A1" s="75" t="s">
        <v>18</v>
      </c>
      <c r="B1" s="39"/>
      <c r="C1" s="40"/>
      <c r="D1" s="41"/>
      <c r="E1" s="42"/>
      <c r="F1" s="42"/>
      <c r="G1" s="42"/>
      <c r="H1" s="42"/>
    </row>
    <row r="2" spans="1:9" x14ac:dyDescent="0.2">
      <c r="A2" s="43"/>
      <c r="B2" s="43"/>
      <c r="C2" s="40"/>
      <c r="D2" s="41"/>
      <c r="E2" s="42"/>
      <c r="F2" s="42"/>
      <c r="G2" s="42"/>
      <c r="H2" s="42"/>
    </row>
    <row r="3" spans="1:9" ht="18" x14ac:dyDescent="0.2">
      <c r="A3" s="76" t="s">
        <v>394</v>
      </c>
      <c r="B3" s="44"/>
      <c r="C3" s="40"/>
      <c r="D3" s="41"/>
      <c r="E3" s="42"/>
      <c r="F3" s="42"/>
      <c r="G3" s="42"/>
      <c r="H3" s="42"/>
    </row>
    <row r="4" spans="1:9" ht="18" x14ac:dyDescent="0.2">
      <c r="A4" s="44"/>
      <c r="B4" s="44"/>
      <c r="C4" s="40"/>
      <c r="D4" s="41"/>
      <c r="E4" s="42"/>
      <c r="F4" s="42"/>
      <c r="G4" s="42"/>
      <c r="H4" s="42"/>
    </row>
    <row r="5" spans="1:9" ht="14.25" x14ac:dyDescent="0.2">
      <c r="A5" s="45" t="s">
        <v>24</v>
      </c>
      <c r="B5" s="45"/>
      <c r="C5" s="46" t="s">
        <v>227</v>
      </c>
      <c r="D5" s="40"/>
      <c r="E5" s="42"/>
      <c r="F5" s="42"/>
      <c r="G5" s="42"/>
      <c r="H5" s="42"/>
    </row>
    <row r="6" spans="1:9" ht="14.25" x14ac:dyDescent="0.2">
      <c r="A6" s="45"/>
      <c r="B6" s="45"/>
      <c r="C6" s="46" t="s">
        <v>228</v>
      </c>
      <c r="D6" s="40"/>
      <c r="E6" s="42"/>
      <c r="F6" s="42"/>
      <c r="G6" s="42"/>
      <c r="H6" s="42"/>
    </row>
    <row r="7" spans="1:9" ht="14.25" x14ac:dyDescent="0.2">
      <c r="A7" s="45" t="s">
        <v>28</v>
      </c>
      <c r="B7" s="45"/>
      <c r="C7" s="45" t="s">
        <v>229</v>
      </c>
      <c r="D7" s="40"/>
      <c r="E7" s="42"/>
      <c r="F7" s="42"/>
      <c r="G7" s="42"/>
      <c r="H7" s="42"/>
    </row>
    <row r="8" spans="1:9" ht="14.25" x14ac:dyDescent="0.2">
      <c r="A8" s="45"/>
      <c r="B8" s="45"/>
      <c r="C8" s="45"/>
      <c r="D8" s="40"/>
      <c r="E8" s="42"/>
      <c r="F8" s="42"/>
      <c r="G8" s="42"/>
      <c r="H8" s="42"/>
    </row>
    <row r="9" spans="1:9" ht="14.25" x14ac:dyDescent="0.2">
      <c r="A9" s="45"/>
      <c r="B9" s="45"/>
      <c r="C9" s="45"/>
      <c r="D9" s="40"/>
      <c r="E9" s="42"/>
      <c r="F9" s="42"/>
      <c r="G9" s="42"/>
      <c r="H9" s="42"/>
    </row>
    <row r="10" spans="1:9" x14ac:dyDescent="0.2">
      <c r="A10" s="47"/>
      <c r="B10" s="47"/>
      <c r="C10" s="40"/>
      <c r="D10" s="41"/>
      <c r="E10" s="42"/>
      <c r="F10" s="42"/>
      <c r="G10" s="42"/>
      <c r="H10" s="42"/>
    </row>
    <row r="11" spans="1:9" s="2" customFormat="1" ht="24" customHeight="1" x14ac:dyDescent="0.2">
      <c r="A11" s="51" t="s">
        <v>29</v>
      </c>
      <c r="B11" s="51" t="s">
        <v>19</v>
      </c>
      <c r="C11" s="52" t="s">
        <v>3</v>
      </c>
      <c r="D11" s="53" t="s">
        <v>4</v>
      </c>
      <c r="E11" s="51" t="s">
        <v>12</v>
      </c>
      <c r="F11" s="54" t="s">
        <v>0</v>
      </c>
      <c r="G11" s="54" t="s">
        <v>1</v>
      </c>
      <c r="H11" s="54" t="s">
        <v>9</v>
      </c>
    </row>
    <row r="12" spans="1:9" s="3" customFormat="1" x14ac:dyDescent="0.2">
      <c r="A12" s="48"/>
      <c r="B12" s="38"/>
      <c r="D12" s="49"/>
      <c r="E12" s="48"/>
      <c r="F12" s="50"/>
      <c r="G12" s="50"/>
      <c r="H12" s="50"/>
      <c r="I12" s="1"/>
    </row>
    <row r="13" spans="1:9" s="3" customFormat="1" x14ac:dyDescent="0.2">
      <c r="A13" s="48"/>
      <c r="B13" s="38"/>
      <c r="D13" s="49"/>
      <c r="E13" s="48"/>
      <c r="F13" s="50"/>
      <c r="G13" s="50"/>
      <c r="H13" s="50"/>
      <c r="I13" s="1"/>
    </row>
    <row r="14" spans="1:9" x14ac:dyDescent="0.2">
      <c r="A14" s="55"/>
      <c r="B14" s="56"/>
      <c r="C14" s="77" t="s">
        <v>13</v>
      </c>
      <c r="D14" s="58"/>
      <c r="E14" s="55"/>
      <c r="F14" s="59"/>
      <c r="G14" s="59"/>
      <c r="H14" s="60"/>
    </row>
    <row r="15" spans="1:9" x14ac:dyDescent="0.2">
      <c r="A15" s="55"/>
      <c r="B15" s="56"/>
      <c r="C15" s="57"/>
      <c r="D15" s="58"/>
      <c r="E15" s="55"/>
      <c r="F15" s="59"/>
      <c r="G15" s="59"/>
      <c r="H15" s="60"/>
    </row>
    <row r="16" spans="1:9" ht="24" x14ac:dyDescent="0.2">
      <c r="A16" s="6" t="s">
        <v>20</v>
      </c>
      <c r="B16" s="11" t="s">
        <v>25</v>
      </c>
      <c r="C16" s="7" t="s">
        <v>130</v>
      </c>
      <c r="D16" s="6" t="s">
        <v>5</v>
      </c>
      <c r="E16" s="8">
        <v>1</v>
      </c>
      <c r="F16" s="19"/>
      <c r="G16" s="19"/>
      <c r="H16" s="19"/>
    </row>
    <row r="17" spans="1:8" ht="24" x14ac:dyDescent="0.2">
      <c r="A17" s="6" t="s">
        <v>21</v>
      </c>
      <c r="B17" s="11" t="s">
        <v>131</v>
      </c>
      <c r="C17" s="7" t="s">
        <v>132</v>
      </c>
      <c r="D17" s="6" t="s">
        <v>5</v>
      </c>
      <c r="E17" s="8">
        <v>1</v>
      </c>
      <c r="F17" s="19"/>
      <c r="G17" s="19"/>
      <c r="H17" s="19"/>
    </row>
    <row r="18" spans="1:8" x14ac:dyDescent="0.2">
      <c r="A18" s="6" t="s">
        <v>22</v>
      </c>
      <c r="B18" s="11" t="s">
        <v>230</v>
      </c>
      <c r="C18" s="7" t="s">
        <v>232</v>
      </c>
      <c r="D18" s="6" t="s">
        <v>5</v>
      </c>
      <c r="E18" s="8">
        <v>1</v>
      </c>
      <c r="F18" s="19"/>
      <c r="G18" s="19"/>
      <c r="H18" s="19"/>
    </row>
    <row r="19" spans="1:8" x14ac:dyDescent="0.2">
      <c r="A19" s="6" t="s">
        <v>30</v>
      </c>
      <c r="B19" s="11" t="s">
        <v>231</v>
      </c>
      <c r="C19" s="7" t="s">
        <v>233</v>
      </c>
      <c r="D19" s="6" t="s">
        <v>5</v>
      </c>
      <c r="E19" s="8">
        <v>1</v>
      </c>
      <c r="F19" s="19"/>
      <c r="G19" s="19"/>
      <c r="H19" s="19"/>
    </row>
    <row r="20" spans="1:8" x14ac:dyDescent="0.2">
      <c r="A20" s="6" t="s">
        <v>234</v>
      </c>
      <c r="B20" s="11" t="s">
        <v>116</v>
      </c>
      <c r="C20" s="7" t="s">
        <v>133</v>
      </c>
      <c r="D20" s="6" t="s">
        <v>5</v>
      </c>
      <c r="E20" s="8">
        <v>1</v>
      </c>
      <c r="F20" s="19"/>
      <c r="G20" s="19"/>
      <c r="H20" s="19"/>
    </row>
    <row r="21" spans="1:8" x14ac:dyDescent="0.2">
      <c r="A21" s="6" t="s">
        <v>235</v>
      </c>
      <c r="B21" s="11" t="s">
        <v>313</v>
      </c>
      <c r="C21" s="7" t="s">
        <v>314</v>
      </c>
      <c r="D21" s="6" t="s">
        <v>5</v>
      </c>
      <c r="E21" s="8">
        <v>1</v>
      </c>
      <c r="F21" s="19"/>
      <c r="G21" s="19"/>
      <c r="H21" s="19"/>
    </row>
    <row r="22" spans="1:8" x14ac:dyDescent="0.2">
      <c r="A22" s="6"/>
      <c r="B22" s="11"/>
      <c r="C22" s="7"/>
      <c r="D22" s="6"/>
      <c r="E22" s="8"/>
      <c r="F22" s="19"/>
      <c r="G22" s="19"/>
      <c r="H22" s="19"/>
    </row>
    <row r="23" spans="1:8" x14ac:dyDescent="0.2">
      <c r="A23" s="6" t="s">
        <v>315</v>
      </c>
      <c r="B23" s="11" t="s">
        <v>6</v>
      </c>
      <c r="C23" s="7" t="s">
        <v>120</v>
      </c>
      <c r="D23" s="6" t="s">
        <v>5</v>
      </c>
      <c r="E23" s="8">
        <v>59</v>
      </c>
      <c r="F23" s="19"/>
      <c r="G23" s="19"/>
      <c r="H23" s="19"/>
    </row>
    <row r="24" spans="1:8" x14ac:dyDescent="0.2">
      <c r="A24" s="6" t="s">
        <v>397</v>
      </c>
      <c r="B24" s="11" t="s">
        <v>6</v>
      </c>
      <c r="C24" s="7" t="s">
        <v>398</v>
      </c>
      <c r="D24" s="6" t="s">
        <v>5</v>
      </c>
      <c r="E24" s="8">
        <v>6</v>
      </c>
      <c r="F24" s="19"/>
      <c r="G24" s="19"/>
      <c r="H24" s="19"/>
    </row>
    <row r="25" spans="1:8" x14ac:dyDescent="0.2">
      <c r="A25" s="6"/>
      <c r="B25" s="11"/>
      <c r="C25" s="7"/>
      <c r="D25" s="6"/>
      <c r="E25" s="8"/>
      <c r="F25" s="19"/>
      <c r="G25" s="19"/>
      <c r="H25" s="19"/>
    </row>
    <row r="26" spans="1:8" x14ac:dyDescent="0.2">
      <c r="A26" s="6"/>
      <c r="B26" s="11"/>
      <c r="C26" s="7"/>
      <c r="D26" s="6"/>
      <c r="E26" s="8"/>
      <c r="F26" s="19"/>
      <c r="G26" s="19"/>
      <c r="H26" s="19"/>
    </row>
    <row r="27" spans="1:8" x14ac:dyDescent="0.2">
      <c r="A27" s="9"/>
      <c r="B27" s="12"/>
      <c r="C27" s="7"/>
      <c r="D27" s="9"/>
      <c r="E27" s="8"/>
      <c r="F27" s="19"/>
      <c r="G27" s="19"/>
      <c r="H27" s="19"/>
    </row>
    <row r="28" spans="1:8" x14ac:dyDescent="0.2">
      <c r="A28" s="55"/>
      <c r="B28" s="56"/>
      <c r="C28" s="77" t="s">
        <v>14</v>
      </c>
      <c r="D28" s="61"/>
      <c r="E28" s="55"/>
      <c r="F28" s="59"/>
      <c r="G28" s="59"/>
      <c r="H28" s="60"/>
    </row>
    <row r="29" spans="1:8" x14ac:dyDescent="0.2">
      <c r="A29" s="55"/>
      <c r="B29" s="56"/>
      <c r="C29" s="57"/>
      <c r="D29" s="61"/>
      <c r="E29" s="55"/>
      <c r="F29" s="59"/>
      <c r="G29" s="59"/>
      <c r="H29" s="60"/>
    </row>
    <row r="30" spans="1:8" x14ac:dyDescent="0.2">
      <c r="A30" s="8">
        <v>9</v>
      </c>
      <c r="B30" s="13" t="s">
        <v>238</v>
      </c>
      <c r="C30" s="7" t="s">
        <v>239</v>
      </c>
      <c r="D30" s="6" t="s">
        <v>5</v>
      </c>
      <c r="E30" s="8">
        <v>1</v>
      </c>
      <c r="F30" s="19"/>
      <c r="G30" s="19"/>
      <c r="H30" s="19"/>
    </row>
    <row r="31" spans="1:8" x14ac:dyDescent="0.2">
      <c r="A31" s="8">
        <v>10</v>
      </c>
      <c r="B31" s="13" t="s">
        <v>236</v>
      </c>
      <c r="C31" s="7" t="s">
        <v>237</v>
      </c>
      <c r="D31" s="6" t="s">
        <v>5</v>
      </c>
      <c r="E31" s="8">
        <v>7</v>
      </c>
      <c r="F31" s="19"/>
      <c r="G31" s="19"/>
      <c r="H31" s="19"/>
    </row>
    <row r="32" spans="1:8" x14ac:dyDescent="0.2">
      <c r="A32" s="8">
        <v>11</v>
      </c>
      <c r="B32" s="13" t="s">
        <v>240</v>
      </c>
      <c r="C32" s="7" t="s">
        <v>237</v>
      </c>
      <c r="D32" s="6" t="s">
        <v>5</v>
      </c>
      <c r="E32" s="8">
        <v>1</v>
      </c>
      <c r="F32" s="19"/>
      <c r="G32" s="19"/>
      <c r="H32" s="19"/>
    </row>
    <row r="33" spans="1:8" x14ac:dyDescent="0.2">
      <c r="A33" s="8">
        <v>12</v>
      </c>
      <c r="B33" s="13" t="s">
        <v>241</v>
      </c>
      <c r="C33" s="7" t="s">
        <v>242</v>
      </c>
      <c r="D33" s="6" t="s">
        <v>5</v>
      </c>
      <c r="E33" s="8">
        <v>1</v>
      </c>
      <c r="F33" s="19"/>
      <c r="G33" s="19"/>
      <c r="H33" s="19"/>
    </row>
    <row r="34" spans="1:8" x14ac:dyDescent="0.2">
      <c r="A34" s="8">
        <v>13</v>
      </c>
      <c r="B34" s="13" t="s">
        <v>243</v>
      </c>
      <c r="C34" s="7" t="s">
        <v>244</v>
      </c>
      <c r="D34" s="6" t="s">
        <v>5</v>
      </c>
      <c r="E34" s="8">
        <v>1</v>
      </c>
      <c r="F34" s="19"/>
      <c r="G34" s="19"/>
      <c r="H34" s="19"/>
    </row>
    <row r="35" spans="1:8" x14ac:dyDescent="0.2">
      <c r="A35" s="8">
        <v>14</v>
      </c>
      <c r="B35" s="13" t="s">
        <v>245</v>
      </c>
      <c r="C35" s="7" t="s">
        <v>251</v>
      </c>
      <c r="D35" s="6" t="s">
        <v>5</v>
      </c>
      <c r="E35" s="8">
        <v>1</v>
      </c>
      <c r="F35" s="19"/>
      <c r="G35" s="19"/>
      <c r="H35" s="19"/>
    </row>
    <row r="36" spans="1:8" x14ac:dyDescent="0.2">
      <c r="A36" s="8">
        <v>15</v>
      </c>
      <c r="B36" s="13" t="s">
        <v>246</v>
      </c>
      <c r="C36" s="7" t="s">
        <v>252</v>
      </c>
      <c r="D36" s="6" t="s">
        <v>5</v>
      </c>
      <c r="E36" s="8">
        <v>1</v>
      </c>
      <c r="F36" s="19"/>
      <c r="G36" s="19"/>
      <c r="H36" s="19"/>
    </row>
    <row r="37" spans="1:8" x14ac:dyDescent="0.2">
      <c r="A37" s="8">
        <v>16</v>
      </c>
      <c r="B37" s="13" t="s">
        <v>247</v>
      </c>
      <c r="C37" s="7" t="s">
        <v>253</v>
      </c>
      <c r="D37" s="6" t="s">
        <v>5</v>
      </c>
      <c r="E37" s="8">
        <v>1</v>
      </c>
      <c r="F37" s="19"/>
      <c r="G37" s="19"/>
      <c r="H37" s="19"/>
    </row>
    <row r="38" spans="1:8" x14ac:dyDescent="0.2">
      <c r="A38" s="8"/>
      <c r="B38" s="13"/>
      <c r="C38" s="7"/>
      <c r="D38" s="6"/>
      <c r="E38" s="8"/>
      <c r="F38" s="19"/>
      <c r="G38" s="19"/>
      <c r="H38" s="19"/>
    </row>
    <row r="39" spans="1:8" x14ac:dyDescent="0.2">
      <c r="A39" s="8">
        <v>17</v>
      </c>
      <c r="B39" s="13" t="s">
        <v>31</v>
      </c>
      <c r="C39" s="7" t="s">
        <v>254</v>
      </c>
      <c r="D39" s="6" t="s">
        <v>5</v>
      </c>
      <c r="E39" s="8">
        <v>1</v>
      </c>
      <c r="F39" s="19"/>
      <c r="G39" s="19"/>
      <c r="H39" s="19"/>
    </row>
    <row r="40" spans="1:8" x14ac:dyDescent="0.2">
      <c r="A40" s="8">
        <v>18</v>
      </c>
      <c r="B40" s="13" t="s">
        <v>248</v>
      </c>
      <c r="C40" s="7" t="s">
        <v>249</v>
      </c>
      <c r="D40" s="6" t="s">
        <v>5</v>
      </c>
      <c r="E40" s="8">
        <v>1</v>
      </c>
      <c r="F40" s="19"/>
      <c r="G40" s="19"/>
      <c r="H40" s="19"/>
    </row>
    <row r="41" spans="1:8" x14ac:dyDescent="0.2">
      <c r="A41" s="8">
        <v>19</v>
      </c>
      <c r="B41" s="13" t="s">
        <v>250</v>
      </c>
      <c r="C41" s="7" t="s">
        <v>255</v>
      </c>
      <c r="D41" s="6" t="s">
        <v>5</v>
      </c>
      <c r="E41" s="8">
        <v>1</v>
      </c>
      <c r="F41" s="19"/>
      <c r="G41" s="19"/>
      <c r="H41" s="19"/>
    </row>
    <row r="42" spans="1:8" x14ac:dyDescent="0.2">
      <c r="A42" s="8">
        <v>20</v>
      </c>
      <c r="B42" s="13" t="s">
        <v>256</v>
      </c>
      <c r="C42" s="7" t="s">
        <v>257</v>
      </c>
      <c r="D42" s="6" t="s">
        <v>5</v>
      </c>
      <c r="E42" s="8">
        <v>1</v>
      </c>
      <c r="F42" s="19"/>
      <c r="G42" s="19"/>
      <c r="H42" s="19"/>
    </row>
    <row r="43" spans="1:8" x14ac:dyDescent="0.2">
      <c r="A43" s="8">
        <v>21</v>
      </c>
      <c r="B43" s="13" t="s">
        <v>258</v>
      </c>
      <c r="C43" s="7" t="s">
        <v>259</v>
      </c>
      <c r="D43" s="6" t="s">
        <v>5</v>
      </c>
      <c r="E43" s="8">
        <v>1</v>
      </c>
      <c r="F43" s="19"/>
      <c r="G43" s="19"/>
      <c r="H43" s="19"/>
    </row>
    <row r="44" spans="1:8" x14ac:dyDescent="0.2">
      <c r="A44" s="8">
        <v>22</v>
      </c>
      <c r="B44" s="13" t="s">
        <v>260</v>
      </c>
      <c r="C44" s="7" t="s">
        <v>261</v>
      </c>
      <c r="D44" s="6" t="s">
        <v>5</v>
      </c>
      <c r="E44" s="8">
        <v>1</v>
      </c>
      <c r="F44" s="19"/>
      <c r="G44" s="19"/>
      <c r="H44" s="19"/>
    </row>
    <row r="45" spans="1:8" x14ac:dyDescent="0.2">
      <c r="A45" s="8"/>
      <c r="B45" s="13"/>
      <c r="C45" s="7"/>
      <c r="D45" s="6"/>
      <c r="E45" s="8"/>
      <c r="F45" s="19"/>
      <c r="G45" s="19"/>
      <c r="H45" s="19"/>
    </row>
    <row r="46" spans="1:8" x14ac:dyDescent="0.2">
      <c r="A46" s="8">
        <v>23</v>
      </c>
      <c r="B46" s="13" t="s">
        <v>262</v>
      </c>
      <c r="C46" s="7" t="s">
        <v>263</v>
      </c>
      <c r="D46" s="6" t="s">
        <v>5</v>
      </c>
      <c r="E46" s="8">
        <v>1</v>
      </c>
      <c r="F46" s="19"/>
      <c r="G46" s="19"/>
      <c r="H46" s="19"/>
    </row>
    <row r="47" spans="1:8" x14ac:dyDescent="0.2">
      <c r="A47" s="8">
        <v>24</v>
      </c>
      <c r="B47" s="13" t="s">
        <v>264</v>
      </c>
      <c r="C47" s="7" t="s">
        <v>265</v>
      </c>
      <c r="D47" s="6" t="s">
        <v>5</v>
      </c>
      <c r="E47" s="8">
        <v>7</v>
      </c>
      <c r="F47" s="19"/>
      <c r="G47" s="19"/>
      <c r="H47" s="19"/>
    </row>
    <row r="48" spans="1:8" x14ac:dyDescent="0.2">
      <c r="A48" s="8">
        <v>25</v>
      </c>
      <c r="B48" s="13" t="s">
        <v>266</v>
      </c>
      <c r="C48" s="7" t="s">
        <v>267</v>
      </c>
      <c r="D48" s="6" t="s">
        <v>5</v>
      </c>
      <c r="E48" s="8">
        <v>1</v>
      </c>
      <c r="F48" s="19"/>
      <c r="G48" s="19"/>
      <c r="H48" s="19"/>
    </row>
    <row r="49" spans="1:8" x14ac:dyDescent="0.2">
      <c r="A49" s="8">
        <v>26</v>
      </c>
      <c r="B49" s="13" t="s">
        <v>268</v>
      </c>
      <c r="C49" s="7" t="s">
        <v>269</v>
      </c>
      <c r="D49" s="6" t="s">
        <v>5</v>
      </c>
      <c r="E49" s="8">
        <v>2</v>
      </c>
      <c r="F49" s="19"/>
      <c r="G49" s="19"/>
      <c r="H49" s="19"/>
    </row>
    <row r="50" spans="1:8" x14ac:dyDescent="0.2">
      <c r="A50" s="8">
        <v>27</v>
      </c>
      <c r="B50" s="13" t="s">
        <v>26</v>
      </c>
      <c r="C50" s="7" t="s">
        <v>272</v>
      </c>
      <c r="D50" s="6" t="s">
        <v>5</v>
      </c>
      <c r="E50" s="8">
        <v>1</v>
      </c>
      <c r="F50" s="19"/>
      <c r="G50" s="19"/>
      <c r="H50" s="19"/>
    </row>
    <row r="51" spans="1:8" x14ac:dyDescent="0.2">
      <c r="A51" s="8"/>
      <c r="B51" s="13"/>
      <c r="C51" s="7"/>
      <c r="D51" s="6"/>
      <c r="E51" s="8"/>
      <c r="F51" s="19"/>
      <c r="G51" s="19"/>
      <c r="H51" s="19"/>
    </row>
    <row r="52" spans="1:8" x14ac:dyDescent="0.2">
      <c r="A52" s="8">
        <v>28</v>
      </c>
      <c r="B52" s="13" t="s">
        <v>270</v>
      </c>
      <c r="C52" s="7" t="s">
        <v>271</v>
      </c>
      <c r="D52" s="6" t="s">
        <v>5</v>
      </c>
      <c r="E52" s="8">
        <v>1</v>
      </c>
      <c r="F52" s="19"/>
      <c r="G52" s="19"/>
      <c r="H52" s="19"/>
    </row>
    <row r="53" spans="1:8" x14ac:dyDescent="0.2">
      <c r="A53" s="8"/>
      <c r="B53" s="13"/>
      <c r="C53" s="7"/>
      <c r="D53" s="6"/>
      <c r="E53" s="8"/>
      <c r="F53" s="19"/>
      <c r="G53" s="19"/>
      <c r="H53" s="19"/>
    </row>
    <row r="54" spans="1:8" x14ac:dyDescent="0.2">
      <c r="A54" s="8"/>
      <c r="B54" s="13"/>
      <c r="C54" s="7"/>
      <c r="D54" s="6"/>
      <c r="E54" s="8"/>
      <c r="F54" s="95"/>
      <c r="G54" s="95"/>
      <c r="H54" s="95"/>
    </row>
    <row r="55" spans="1:8" x14ac:dyDescent="0.2">
      <c r="A55" s="62"/>
      <c r="B55" s="63"/>
      <c r="C55" s="77" t="s">
        <v>15</v>
      </c>
      <c r="D55" s="64"/>
      <c r="E55" s="62"/>
      <c r="F55" s="65"/>
      <c r="G55" s="65"/>
      <c r="H55" s="66"/>
    </row>
    <row r="56" spans="1:8" x14ac:dyDescent="0.2">
      <c r="A56" s="62"/>
      <c r="B56" s="63"/>
      <c r="C56" s="67"/>
      <c r="D56" s="64"/>
      <c r="E56" s="62"/>
      <c r="F56" s="65"/>
      <c r="G56" s="65"/>
      <c r="H56" s="66"/>
    </row>
    <row r="57" spans="1:8" ht="48" x14ac:dyDescent="0.2">
      <c r="A57" s="6" t="s">
        <v>399</v>
      </c>
      <c r="B57" s="11" t="s">
        <v>273</v>
      </c>
      <c r="C57" s="7" t="s">
        <v>274</v>
      </c>
      <c r="D57" s="6" t="s">
        <v>5</v>
      </c>
      <c r="E57" s="8">
        <v>1</v>
      </c>
      <c r="F57" s="19"/>
      <c r="G57" s="19"/>
      <c r="H57" s="19"/>
    </row>
    <row r="58" spans="1:8" x14ac:dyDescent="0.2">
      <c r="A58" s="6"/>
      <c r="B58" s="11"/>
      <c r="C58" s="7"/>
      <c r="D58" s="6"/>
      <c r="E58" s="8"/>
      <c r="F58" s="19"/>
      <c r="G58" s="19"/>
      <c r="H58" s="19"/>
    </row>
    <row r="59" spans="1:8" x14ac:dyDescent="0.2">
      <c r="A59" s="6"/>
      <c r="B59" s="11"/>
      <c r="C59" s="7"/>
      <c r="D59" s="6"/>
      <c r="E59" s="8"/>
      <c r="F59" s="19"/>
      <c r="G59" s="19"/>
      <c r="H59" s="19"/>
    </row>
    <row r="60" spans="1:8" x14ac:dyDescent="0.2">
      <c r="A60" s="6"/>
      <c r="B60" s="11"/>
      <c r="C60" s="7"/>
      <c r="D60" s="6"/>
      <c r="E60" s="8"/>
      <c r="F60" s="19"/>
      <c r="G60" s="19"/>
      <c r="H60" s="19"/>
    </row>
    <row r="61" spans="1:8" x14ac:dyDescent="0.2">
      <c r="A61" s="55"/>
      <c r="B61" s="56"/>
      <c r="C61" s="77" t="s">
        <v>16</v>
      </c>
      <c r="D61" s="61"/>
      <c r="E61" s="55"/>
      <c r="F61" s="59"/>
      <c r="G61" s="59"/>
      <c r="H61" s="60"/>
    </row>
    <row r="62" spans="1:8" x14ac:dyDescent="0.2">
      <c r="A62" s="55"/>
      <c r="B62" s="56"/>
      <c r="C62" s="57"/>
      <c r="D62" s="61"/>
      <c r="E62" s="55"/>
      <c r="F62" s="59"/>
      <c r="G62" s="59"/>
      <c r="H62" s="60"/>
    </row>
    <row r="63" spans="1:8" x14ac:dyDescent="0.2">
      <c r="A63" s="9">
        <v>30</v>
      </c>
      <c r="B63" s="12" t="s">
        <v>23</v>
      </c>
      <c r="C63" s="35" t="s">
        <v>69</v>
      </c>
      <c r="D63" s="36" t="s">
        <v>2</v>
      </c>
      <c r="E63" s="37">
        <f>'Kabelový seznam'!E73</f>
        <v>215</v>
      </c>
      <c r="F63" s="19"/>
      <c r="G63" s="19"/>
      <c r="H63" s="19"/>
    </row>
    <row r="64" spans="1:8" x14ac:dyDescent="0.2">
      <c r="A64" s="9">
        <v>31</v>
      </c>
      <c r="B64" s="12" t="s">
        <v>23</v>
      </c>
      <c r="C64" s="35" t="s">
        <v>118</v>
      </c>
      <c r="D64" s="36" t="s">
        <v>2</v>
      </c>
      <c r="E64" s="37">
        <f>'Kabelový seznam'!E74</f>
        <v>105</v>
      </c>
      <c r="F64" s="19"/>
      <c r="G64" s="19"/>
      <c r="H64" s="19"/>
    </row>
    <row r="65" spans="1:8" x14ac:dyDescent="0.2">
      <c r="A65" s="9">
        <v>32</v>
      </c>
      <c r="B65" s="12" t="s">
        <v>23</v>
      </c>
      <c r="C65" s="35" t="s">
        <v>70</v>
      </c>
      <c r="D65" s="36" t="s">
        <v>2</v>
      </c>
      <c r="E65" s="37">
        <f>'Kabelový seznam'!E75</f>
        <v>165</v>
      </c>
      <c r="F65" s="19"/>
      <c r="G65" s="19"/>
      <c r="H65" s="19"/>
    </row>
    <row r="66" spans="1:8" x14ac:dyDescent="0.2">
      <c r="A66" s="9">
        <v>33</v>
      </c>
      <c r="B66" s="12" t="s">
        <v>23</v>
      </c>
      <c r="C66" s="35" t="s">
        <v>326</v>
      </c>
      <c r="D66" s="36" t="s">
        <v>2</v>
      </c>
      <c r="E66" s="37">
        <f>'Kabelový seznam'!E76</f>
        <v>17</v>
      </c>
      <c r="F66" s="19"/>
      <c r="G66" s="19"/>
      <c r="H66" s="19"/>
    </row>
    <row r="67" spans="1:8" x14ac:dyDescent="0.2">
      <c r="A67" s="9">
        <v>34</v>
      </c>
      <c r="B67" s="12" t="s">
        <v>23</v>
      </c>
      <c r="C67" s="35" t="s">
        <v>71</v>
      </c>
      <c r="D67" s="36" t="s">
        <v>2</v>
      </c>
      <c r="E67" s="37">
        <f>'Kabelový seznam'!E77</f>
        <v>175</v>
      </c>
      <c r="F67" s="19"/>
      <c r="G67" s="19"/>
      <c r="H67" s="19"/>
    </row>
    <row r="68" spans="1:8" x14ac:dyDescent="0.2">
      <c r="A68" s="9">
        <v>35</v>
      </c>
      <c r="B68" s="12" t="s">
        <v>23</v>
      </c>
      <c r="C68" s="35" t="s">
        <v>327</v>
      </c>
      <c r="D68" s="36" t="s">
        <v>2</v>
      </c>
      <c r="E68" s="37">
        <f>'Kabelový seznam'!E78</f>
        <v>32</v>
      </c>
      <c r="F68" s="19"/>
      <c r="G68" s="19"/>
      <c r="H68" s="19"/>
    </row>
    <row r="69" spans="1:8" x14ac:dyDescent="0.2">
      <c r="A69" s="9">
        <v>36</v>
      </c>
      <c r="B69" s="12" t="s">
        <v>23</v>
      </c>
      <c r="C69" s="35" t="s">
        <v>328</v>
      </c>
      <c r="D69" s="36" t="s">
        <v>2</v>
      </c>
      <c r="E69" s="37">
        <f>'Kabelový seznam'!E79</f>
        <v>10</v>
      </c>
      <c r="F69" s="19"/>
      <c r="G69" s="19"/>
      <c r="H69" s="19"/>
    </row>
    <row r="70" spans="1:8" x14ac:dyDescent="0.2">
      <c r="A70" s="9">
        <v>37</v>
      </c>
      <c r="B70" s="12" t="s">
        <v>6</v>
      </c>
      <c r="C70" s="10" t="s">
        <v>225</v>
      </c>
      <c r="D70" s="9" t="s">
        <v>2</v>
      </c>
      <c r="E70" s="8">
        <v>30</v>
      </c>
      <c r="F70" s="19"/>
      <c r="G70" s="19"/>
      <c r="H70" s="19"/>
    </row>
    <row r="71" spans="1:8" x14ac:dyDescent="0.2">
      <c r="A71" s="9"/>
      <c r="B71" s="12"/>
      <c r="C71" s="10"/>
      <c r="D71" s="9"/>
      <c r="E71" s="8"/>
      <c r="F71" s="19"/>
      <c r="G71" s="19"/>
      <c r="H71" s="19"/>
    </row>
    <row r="72" spans="1:8" x14ac:dyDescent="0.2">
      <c r="A72" s="9">
        <v>38</v>
      </c>
      <c r="B72" s="12" t="s">
        <v>6</v>
      </c>
      <c r="C72" s="10" t="s">
        <v>17</v>
      </c>
      <c r="D72" s="9" t="s">
        <v>2</v>
      </c>
      <c r="E72" s="8">
        <v>15</v>
      </c>
      <c r="F72" s="19"/>
      <c r="G72" s="19"/>
      <c r="H72" s="19"/>
    </row>
    <row r="73" spans="1:8" x14ac:dyDescent="0.2">
      <c r="A73" s="9">
        <v>39</v>
      </c>
      <c r="B73" s="12" t="s">
        <v>6</v>
      </c>
      <c r="C73" s="10" t="s">
        <v>11</v>
      </c>
      <c r="D73" s="9" t="s">
        <v>2</v>
      </c>
      <c r="E73" s="8">
        <v>90</v>
      </c>
      <c r="F73" s="19"/>
      <c r="G73" s="19"/>
      <c r="H73" s="19"/>
    </row>
    <row r="74" spans="1:8" x14ac:dyDescent="0.2">
      <c r="A74" s="9"/>
      <c r="B74" s="12"/>
      <c r="C74" s="10"/>
      <c r="D74" s="9"/>
      <c r="E74" s="8"/>
      <c r="F74" s="19"/>
      <c r="G74" s="19"/>
      <c r="H74" s="19"/>
    </row>
    <row r="75" spans="1:8" ht="36" x14ac:dyDescent="0.2">
      <c r="A75" s="9">
        <v>40</v>
      </c>
      <c r="B75" s="12" t="s">
        <v>6</v>
      </c>
      <c r="C75" s="7" t="s">
        <v>226</v>
      </c>
      <c r="D75" s="9" t="s">
        <v>5</v>
      </c>
      <c r="E75" s="8">
        <v>1</v>
      </c>
      <c r="F75" s="19"/>
      <c r="G75" s="19"/>
      <c r="H75" s="19"/>
    </row>
    <row r="76" spans="1:8" ht="24" x14ac:dyDescent="0.2">
      <c r="A76" s="9">
        <v>41</v>
      </c>
      <c r="B76" s="12"/>
      <c r="C76" s="7" t="s">
        <v>395</v>
      </c>
      <c r="D76" s="9" t="s">
        <v>5</v>
      </c>
      <c r="E76" s="8">
        <v>1</v>
      </c>
      <c r="F76" s="19"/>
      <c r="G76" s="19"/>
      <c r="H76" s="19"/>
    </row>
    <row r="77" spans="1:8" x14ac:dyDescent="0.2">
      <c r="A77" s="9"/>
      <c r="B77" s="12"/>
      <c r="C77" s="7"/>
      <c r="D77" s="9"/>
      <c r="E77" s="8"/>
      <c r="F77" s="19"/>
      <c r="G77" s="19"/>
      <c r="H77" s="19"/>
    </row>
    <row r="78" spans="1:8" ht="24" x14ac:dyDescent="0.2">
      <c r="A78" s="9">
        <v>42</v>
      </c>
      <c r="B78" s="12" t="s">
        <v>6</v>
      </c>
      <c r="C78" s="7" t="s">
        <v>122</v>
      </c>
      <c r="D78" s="9" t="s">
        <v>5</v>
      </c>
      <c r="E78" s="8">
        <v>1</v>
      </c>
      <c r="F78" s="19"/>
      <c r="G78" s="19"/>
      <c r="H78" s="19"/>
    </row>
    <row r="79" spans="1:8" x14ac:dyDescent="0.2">
      <c r="A79" s="9"/>
      <c r="B79" s="12"/>
      <c r="C79" s="7"/>
      <c r="D79" s="9"/>
      <c r="E79" s="8"/>
      <c r="F79" s="19"/>
      <c r="G79" s="19"/>
      <c r="H79" s="19"/>
    </row>
    <row r="80" spans="1:8" x14ac:dyDescent="0.2">
      <c r="A80" s="9">
        <v>43</v>
      </c>
      <c r="B80" s="12" t="s">
        <v>6</v>
      </c>
      <c r="C80" s="7" t="s">
        <v>396</v>
      </c>
      <c r="D80" s="9" t="s">
        <v>5</v>
      </c>
      <c r="E80" s="8">
        <v>1</v>
      </c>
      <c r="F80" s="19"/>
      <c r="G80" s="19"/>
      <c r="H80" s="19"/>
    </row>
    <row r="81" spans="1:8" x14ac:dyDescent="0.2">
      <c r="A81" s="9"/>
      <c r="B81" s="12"/>
      <c r="C81" s="7"/>
      <c r="D81" s="9"/>
      <c r="E81" s="8"/>
      <c r="F81" s="19"/>
      <c r="G81" s="19"/>
      <c r="H81" s="19"/>
    </row>
    <row r="82" spans="1:8" x14ac:dyDescent="0.2">
      <c r="A82" s="9"/>
      <c r="B82" s="12"/>
      <c r="C82" s="7"/>
      <c r="D82" s="9"/>
      <c r="E82" s="8"/>
      <c r="F82" s="19"/>
      <c r="G82" s="19"/>
      <c r="H82" s="19"/>
    </row>
    <row r="83" spans="1:8" x14ac:dyDescent="0.2">
      <c r="A83" s="9"/>
      <c r="B83" s="10"/>
      <c r="C83" s="10"/>
      <c r="D83" s="9"/>
      <c r="E83" s="8"/>
      <c r="F83" s="19"/>
      <c r="G83" s="19"/>
      <c r="H83" s="19"/>
    </row>
    <row r="84" spans="1:8" x14ac:dyDescent="0.2">
      <c r="A84" s="55"/>
      <c r="B84" s="56"/>
      <c r="C84" s="77" t="s">
        <v>329</v>
      </c>
      <c r="D84" s="61"/>
      <c r="E84" s="55"/>
      <c r="F84" s="59"/>
      <c r="G84" s="59"/>
      <c r="H84" s="60"/>
    </row>
    <row r="85" spans="1:8" x14ac:dyDescent="0.2">
      <c r="A85" s="55"/>
      <c r="B85" s="56"/>
      <c r="C85" s="57"/>
      <c r="D85" s="61"/>
      <c r="E85" s="55"/>
      <c r="F85" s="59"/>
      <c r="G85" s="59"/>
      <c r="H85" s="60"/>
    </row>
    <row r="86" spans="1:8" ht="24" x14ac:dyDescent="0.2">
      <c r="A86" s="9">
        <v>44</v>
      </c>
      <c r="B86" s="12" t="s">
        <v>6</v>
      </c>
      <c r="C86" s="10" t="s">
        <v>128</v>
      </c>
      <c r="D86" s="9" t="s">
        <v>27</v>
      </c>
      <c r="E86" s="8">
        <v>36</v>
      </c>
      <c r="F86" s="19"/>
      <c r="G86" s="19"/>
      <c r="H86" s="19"/>
    </row>
    <row r="87" spans="1:8" x14ac:dyDescent="0.2">
      <c r="A87" s="9">
        <v>45</v>
      </c>
      <c r="B87" s="12" t="s">
        <v>6</v>
      </c>
      <c r="C87" s="10" t="s">
        <v>7</v>
      </c>
      <c r="D87" s="9" t="s">
        <v>5</v>
      </c>
      <c r="E87" s="8">
        <v>1</v>
      </c>
      <c r="F87" s="19"/>
      <c r="G87" s="19"/>
      <c r="H87" s="19"/>
    </row>
    <row r="88" spans="1:8" x14ac:dyDescent="0.2">
      <c r="A88" s="9">
        <v>46</v>
      </c>
      <c r="B88" s="12" t="s">
        <v>6</v>
      </c>
      <c r="C88" s="10" t="s">
        <v>8</v>
      </c>
      <c r="D88" s="9" t="s">
        <v>27</v>
      </c>
      <c r="E88" s="8">
        <v>8</v>
      </c>
      <c r="F88" s="19"/>
      <c r="G88" s="19"/>
      <c r="H88" s="19"/>
    </row>
    <row r="89" spans="1:8" x14ac:dyDescent="0.2">
      <c r="A89" s="8">
        <v>47</v>
      </c>
      <c r="B89" s="13" t="s">
        <v>6</v>
      </c>
      <c r="C89" s="10" t="s">
        <v>123</v>
      </c>
      <c r="D89" s="9" t="s">
        <v>5</v>
      </c>
      <c r="E89" s="8">
        <v>1</v>
      </c>
      <c r="F89" s="19"/>
      <c r="G89" s="19"/>
      <c r="H89" s="19"/>
    </row>
    <row r="90" spans="1:8" x14ac:dyDescent="0.2">
      <c r="A90" s="8"/>
      <c r="B90" s="13"/>
      <c r="C90" s="10"/>
      <c r="D90" s="9"/>
      <c r="E90" s="8"/>
      <c r="F90" s="19"/>
      <c r="G90" s="19"/>
      <c r="H90" s="19"/>
    </row>
    <row r="91" spans="1:8" x14ac:dyDescent="0.2">
      <c r="A91" s="8"/>
      <c r="B91" s="13"/>
      <c r="C91" s="10"/>
      <c r="D91" s="9"/>
      <c r="E91" s="8"/>
      <c r="F91" s="19"/>
      <c r="G91" s="19"/>
      <c r="H91" s="19"/>
    </row>
    <row r="92" spans="1:8" x14ac:dyDescent="0.2">
      <c r="A92" s="8"/>
      <c r="B92" s="13"/>
      <c r="C92" s="10"/>
      <c r="D92" s="9"/>
      <c r="E92" s="8"/>
      <c r="F92" s="19"/>
      <c r="G92" s="19"/>
      <c r="H92" s="19"/>
    </row>
    <row r="93" spans="1:8" x14ac:dyDescent="0.2">
      <c r="A93" s="8"/>
      <c r="B93" s="13"/>
      <c r="C93" s="10"/>
      <c r="D93" s="9"/>
      <c r="E93" s="8"/>
      <c r="F93" s="19"/>
      <c r="G93" s="19"/>
      <c r="H93" s="19"/>
    </row>
    <row r="94" spans="1:8" x14ac:dyDescent="0.2">
      <c r="A94" s="55"/>
      <c r="B94" s="56"/>
      <c r="C94" s="77" t="s">
        <v>330</v>
      </c>
      <c r="D94" s="61"/>
      <c r="E94" s="55"/>
      <c r="F94" s="59"/>
      <c r="G94" s="59"/>
      <c r="H94" s="60"/>
    </row>
    <row r="95" spans="1:8" x14ac:dyDescent="0.2">
      <c r="A95" s="55"/>
      <c r="B95" s="56"/>
      <c r="C95" s="57"/>
      <c r="D95" s="61"/>
      <c r="E95" s="55"/>
      <c r="F95" s="59"/>
      <c r="G95" s="59"/>
      <c r="H95" s="60"/>
    </row>
    <row r="96" spans="1:8" x14ac:dyDescent="0.2">
      <c r="A96" s="8"/>
      <c r="B96" s="13"/>
      <c r="C96" s="7"/>
      <c r="D96" s="6"/>
      <c r="E96" s="8"/>
      <c r="F96" s="19"/>
      <c r="G96" s="19"/>
      <c r="H96" s="19"/>
    </row>
    <row r="97" spans="1:8" x14ac:dyDescent="0.2">
      <c r="A97" s="8"/>
      <c r="B97" s="13"/>
      <c r="C97" s="16" t="s">
        <v>10</v>
      </c>
      <c r="D97" s="17"/>
      <c r="E97" s="18"/>
      <c r="F97" s="20"/>
      <c r="G97" s="20"/>
      <c r="H97" s="20"/>
    </row>
    <row r="98" spans="1:8" x14ac:dyDescent="0.2">
      <c r="A98" s="8"/>
      <c r="B98" s="13"/>
      <c r="C98" s="16" t="s">
        <v>9</v>
      </c>
      <c r="D98" s="17"/>
      <c r="E98" s="18"/>
      <c r="F98" s="20"/>
      <c r="G98" s="20"/>
      <c r="H98" s="20"/>
    </row>
    <row r="99" spans="1:8" x14ac:dyDescent="0.2">
      <c r="A99" s="8"/>
      <c r="B99" s="13"/>
      <c r="C99" s="10"/>
      <c r="D99" s="9"/>
      <c r="E99" s="8"/>
      <c r="F99" s="19"/>
      <c r="G99" s="19"/>
      <c r="H99" s="19"/>
    </row>
    <row r="100" spans="1:8" x14ac:dyDescent="0.2">
      <c r="A100" s="5"/>
      <c r="C100" s="22" t="s">
        <v>121</v>
      </c>
      <c r="D100" s="23"/>
      <c r="E100" s="23"/>
      <c r="F100" s="24"/>
      <c r="G100" s="99"/>
      <c r="H100" s="99"/>
    </row>
    <row r="101" spans="1:8" x14ac:dyDescent="0.2">
      <c r="B101" s="14"/>
    </row>
    <row r="102" spans="1:8" x14ac:dyDescent="0.2">
      <c r="B102" s="14"/>
    </row>
    <row r="103" spans="1:8" x14ac:dyDescent="0.2">
      <c r="B103" s="14"/>
    </row>
    <row r="104" spans="1:8" x14ac:dyDescent="0.2">
      <c r="A104" s="5"/>
    </row>
    <row r="105" spans="1:8" x14ac:dyDescent="0.2">
      <c r="A105" s="5"/>
      <c r="B105" s="1"/>
      <c r="D105" s="1"/>
      <c r="E105" s="1"/>
      <c r="F105" s="1"/>
      <c r="G105" s="1"/>
      <c r="H105" s="1"/>
    </row>
    <row r="106" spans="1:8" x14ac:dyDescent="0.2">
      <c r="A106" s="5"/>
      <c r="B106" s="1"/>
      <c r="D106" s="1"/>
      <c r="E106" s="1"/>
      <c r="F106" s="1"/>
      <c r="G106" s="1"/>
      <c r="H106" s="1"/>
    </row>
    <row r="107" spans="1:8" x14ac:dyDescent="0.2">
      <c r="A107" s="5"/>
      <c r="B107" s="1"/>
      <c r="D107" s="1"/>
      <c r="E107" s="1"/>
      <c r="F107" s="1"/>
      <c r="G107" s="1"/>
      <c r="H107" s="1"/>
    </row>
    <row r="108" spans="1:8" x14ac:dyDescent="0.2">
      <c r="A108" s="5"/>
      <c r="B108" s="1"/>
      <c r="D108" s="1"/>
      <c r="E108" s="1"/>
      <c r="F108" s="1"/>
      <c r="G108" s="1"/>
      <c r="H108" s="1"/>
    </row>
  </sheetData>
  <mergeCells count="1">
    <mergeCell ref="G100:H100"/>
  </mergeCells>
  <phoneticPr fontId="0" type="noConversion"/>
  <pageMargins left="0.59055118110236227" right="0.19685039370078741" top="0.78740157480314965" bottom="0.78740157480314965" header="0.51181102362204722" footer="0.51181102362204722"/>
  <pageSetup paperSize="9" orientation="portrait" blackAndWhite="1" r:id="rId1"/>
  <headerFooter alignWithMargins="0">
    <oddFooter>&amp;C&amp;"Arial CE,Kurzíva"&amp;8Stránka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4"/>
  <sheetViews>
    <sheetView zoomScaleNormal="100" workbookViewId="0"/>
  </sheetViews>
  <sheetFormatPr defaultRowHeight="12.75" x14ac:dyDescent="0.2"/>
  <cols>
    <col min="1" max="3" width="11.85546875" customWidth="1"/>
    <col min="4" max="4" width="16.85546875" customWidth="1"/>
    <col min="5" max="5" width="11.85546875" customWidth="1"/>
    <col min="6" max="6" width="30" customWidth="1"/>
  </cols>
  <sheetData>
    <row r="1" spans="1:6" ht="15.75" x14ac:dyDescent="0.2">
      <c r="A1" s="68" t="s">
        <v>34</v>
      </c>
      <c r="B1" s="69"/>
      <c r="C1" s="69"/>
      <c r="D1" s="69"/>
      <c r="E1" s="69"/>
      <c r="F1" s="70"/>
    </row>
    <row r="2" spans="1:6" x14ac:dyDescent="0.2">
      <c r="A2" s="71"/>
      <c r="B2" s="69"/>
      <c r="C2" s="69"/>
      <c r="D2" s="69"/>
      <c r="E2" s="69"/>
      <c r="F2" s="70"/>
    </row>
    <row r="3" spans="1:6" x14ac:dyDescent="0.2">
      <c r="A3" s="71"/>
      <c r="B3" s="69"/>
      <c r="C3" s="69"/>
      <c r="D3" s="69"/>
      <c r="E3" s="69"/>
      <c r="F3" s="70"/>
    </row>
    <row r="4" spans="1:6" x14ac:dyDescent="0.2">
      <c r="A4" s="27" t="s">
        <v>35</v>
      </c>
      <c r="B4" s="28" t="s">
        <v>36</v>
      </c>
      <c r="C4" s="28" t="s">
        <v>37</v>
      </c>
      <c r="D4" s="29" t="s">
        <v>38</v>
      </c>
      <c r="E4" s="29" t="s">
        <v>39</v>
      </c>
      <c r="F4" s="30" t="s">
        <v>40</v>
      </c>
    </row>
    <row r="5" spans="1:6" x14ac:dyDescent="0.2">
      <c r="A5" s="25"/>
      <c r="B5" s="25"/>
      <c r="C5" s="25"/>
      <c r="D5" s="25"/>
      <c r="E5" s="25"/>
      <c r="F5" s="25"/>
    </row>
    <row r="6" spans="1:6" ht="15" x14ac:dyDescent="0.25">
      <c r="A6" s="96"/>
      <c r="B6" s="96"/>
      <c r="C6" s="96"/>
      <c r="D6" s="26"/>
      <c r="E6" s="26"/>
      <c r="F6" s="26"/>
    </row>
    <row r="7" spans="1:6" x14ac:dyDescent="0.2">
      <c r="A7" s="31" t="s">
        <v>49</v>
      </c>
      <c r="B7" s="32" t="s">
        <v>238</v>
      </c>
      <c r="C7" s="32" t="s">
        <v>41</v>
      </c>
      <c r="D7" s="32" t="s">
        <v>42</v>
      </c>
      <c r="E7" s="32">
        <v>17</v>
      </c>
      <c r="F7" s="33" t="s">
        <v>283</v>
      </c>
    </row>
    <row r="8" spans="1:6" x14ac:dyDescent="0.2">
      <c r="A8" s="31" t="s">
        <v>50</v>
      </c>
      <c r="B8" s="32" t="s">
        <v>276</v>
      </c>
      <c r="C8" s="32" t="s">
        <v>43</v>
      </c>
      <c r="D8" s="32" t="s">
        <v>42</v>
      </c>
      <c r="E8" s="32">
        <v>9</v>
      </c>
      <c r="F8" s="33"/>
    </row>
    <row r="9" spans="1:6" x14ac:dyDescent="0.2">
      <c r="A9" s="31" t="s">
        <v>51</v>
      </c>
      <c r="B9" s="32" t="s">
        <v>277</v>
      </c>
      <c r="C9" s="32" t="s">
        <v>43</v>
      </c>
      <c r="D9" s="32" t="s">
        <v>42</v>
      </c>
      <c r="E9" s="32">
        <v>9</v>
      </c>
      <c r="F9" s="33"/>
    </row>
    <row r="10" spans="1:6" x14ac:dyDescent="0.2">
      <c r="A10" s="31" t="s">
        <v>52</v>
      </c>
      <c r="B10" s="32" t="s">
        <v>278</v>
      </c>
      <c r="C10" s="32" t="s">
        <v>43</v>
      </c>
      <c r="D10" s="32" t="s">
        <v>42</v>
      </c>
      <c r="E10" s="32">
        <v>10</v>
      </c>
      <c r="F10" s="33"/>
    </row>
    <row r="11" spans="1:6" x14ac:dyDescent="0.2">
      <c r="A11" s="31" t="s">
        <v>53</v>
      </c>
      <c r="B11" s="32" t="s">
        <v>279</v>
      </c>
      <c r="C11" s="32" t="s">
        <v>43</v>
      </c>
      <c r="D11" s="32" t="s">
        <v>42</v>
      </c>
      <c r="E11" s="32">
        <v>10</v>
      </c>
      <c r="F11" s="33"/>
    </row>
    <row r="12" spans="1:6" x14ac:dyDescent="0.2">
      <c r="A12" s="31" t="s">
        <v>54</v>
      </c>
      <c r="B12" s="32" t="s">
        <v>280</v>
      </c>
      <c r="C12" s="32" t="s">
        <v>43</v>
      </c>
      <c r="D12" s="32" t="s">
        <v>42</v>
      </c>
      <c r="E12" s="32">
        <v>11</v>
      </c>
      <c r="F12" s="33"/>
    </row>
    <row r="13" spans="1:6" x14ac:dyDescent="0.2">
      <c r="A13" s="31" t="s">
        <v>55</v>
      </c>
      <c r="B13" s="32" t="s">
        <v>281</v>
      </c>
      <c r="C13" s="32" t="s">
        <v>43</v>
      </c>
      <c r="D13" s="32" t="s">
        <v>42</v>
      </c>
      <c r="E13" s="32">
        <v>11</v>
      </c>
      <c r="F13" s="33"/>
    </row>
    <row r="14" spans="1:6" x14ac:dyDescent="0.2">
      <c r="A14" s="31" t="s">
        <v>134</v>
      </c>
      <c r="B14" s="32" t="s">
        <v>282</v>
      </c>
      <c r="C14" s="32" t="s">
        <v>43</v>
      </c>
      <c r="D14" s="32" t="s">
        <v>42</v>
      </c>
      <c r="E14" s="32">
        <v>12</v>
      </c>
      <c r="F14" s="33"/>
    </row>
    <row r="15" spans="1:6" x14ac:dyDescent="0.2">
      <c r="A15" s="31" t="s">
        <v>135</v>
      </c>
      <c r="B15" s="32" t="s">
        <v>240</v>
      </c>
      <c r="C15" s="32" t="s">
        <v>43</v>
      </c>
      <c r="D15" s="32" t="s">
        <v>42</v>
      </c>
      <c r="E15" s="32">
        <v>17</v>
      </c>
      <c r="F15" s="33"/>
    </row>
    <row r="16" spans="1:6" x14ac:dyDescent="0.2">
      <c r="A16" s="31" t="s">
        <v>136</v>
      </c>
      <c r="B16" s="32" t="s">
        <v>241</v>
      </c>
      <c r="C16" s="32" t="s">
        <v>43</v>
      </c>
      <c r="D16" s="32" t="s">
        <v>42</v>
      </c>
      <c r="E16" s="32" t="s">
        <v>6</v>
      </c>
      <c r="F16" s="33" t="s">
        <v>283</v>
      </c>
    </row>
    <row r="17" spans="1:6" x14ac:dyDescent="0.2">
      <c r="A17" s="31" t="s">
        <v>137</v>
      </c>
      <c r="B17" s="32" t="s">
        <v>243</v>
      </c>
      <c r="C17" s="32" t="s">
        <v>43</v>
      </c>
      <c r="D17" s="32" t="s">
        <v>42</v>
      </c>
      <c r="E17" s="32">
        <v>8</v>
      </c>
      <c r="F17" s="33"/>
    </row>
    <row r="18" spans="1:6" x14ac:dyDescent="0.2">
      <c r="A18" s="31" t="s">
        <v>138</v>
      </c>
      <c r="B18" s="32" t="s">
        <v>245</v>
      </c>
      <c r="C18" s="32" t="s">
        <v>43</v>
      </c>
      <c r="D18" s="32" t="s">
        <v>42</v>
      </c>
      <c r="E18" s="32">
        <v>14</v>
      </c>
      <c r="F18" s="33"/>
    </row>
    <row r="19" spans="1:6" x14ac:dyDescent="0.2">
      <c r="A19" s="31" t="s">
        <v>139</v>
      </c>
      <c r="B19" s="32" t="s">
        <v>246</v>
      </c>
      <c r="C19" s="32" t="s">
        <v>43</v>
      </c>
      <c r="D19" s="32" t="s">
        <v>45</v>
      </c>
      <c r="E19" s="32">
        <v>17</v>
      </c>
      <c r="F19" s="33"/>
    </row>
    <row r="20" spans="1:6" x14ac:dyDescent="0.2">
      <c r="A20" s="31" t="s">
        <v>275</v>
      </c>
      <c r="B20" s="32" t="s">
        <v>247</v>
      </c>
      <c r="C20" s="32" t="s">
        <v>43</v>
      </c>
      <c r="D20" s="32" t="s">
        <v>45</v>
      </c>
      <c r="E20" s="32">
        <v>14</v>
      </c>
      <c r="F20" s="33"/>
    </row>
    <row r="21" spans="1:6" x14ac:dyDescent="0.2">
      <c r="A21" s="31"/>
      <c r="B21" s="32"/>
      <c r="C21" s="32"/>
      <c r="D21" s="32"/>
      <c r="E21" s="32"/>
      <c r="F21" s="33"/>
    </row>
    <row r="22" spans="1:6" x14ac:dyDescent="0.2">
      <c r="A22" s="31" t="s">
        <v>56</v>
      </c>
      <c r="B22" s="32" t="s">
        <v>31</v>
      </c>
      <c r="C22" s="32" t="s">
        <v>62</v>
      </c>
      <c r="D22" s="32" t="s">
        <v>42</v>
      </c>
      <c r="E22" s="32">
        <v>6</v>
      </c>
      <c r="F22" s="33"/>
    </row>
    <row r="23" spans="1:6" x14ac:dyDescent="0.2">
      <c r="A23" s="31" t="s">
        <v>57</v>
      </c>
      <c r="B23" s="32" t="s">
        <v>250</v>
      </c>
      <c r="C23" s="32" t="s">
        <v>43</v>
      </c>
      <c r="D23" s="32" t="s">
        <v>42</v>
      </c>
      <c r="E23" s="32">
        <v>17</v>
      </c>
      <c r="F23" s="33"/>
    </row>
    <row r="24" spans="1:6" x14ac:dyDescent="0.2">
      <c r="A24" s="31" t="s">
        <v>58</v>
      </c>
      <c r="B24" s="32" t="s">
        <v>256</v>
      </c>
      <c r="C24" s="32" t="s">
        <v>43</v>
      </c>
      <c r="D24" s="32" t="s">
        <v>42</v>
      </c>
      <c r="E24" s="32">
        <v>14</v>
      </c>
      <c r="F24" s="33"/>
    </row>
    <row r="25" spans="1:6" x14ac:dyDescent="0.2">
      <c r="A25" s="31" t="s">
        <v>59</v>
      </c>
      <c r="B25" s="32" t="s">
        <v>285</v>
      </c>
      <c r="C25" s="32" t="s">
        <v>43</v>
      </c>
      <c r="D25" s="32" t="s">
        <v>42</v>
      </c>
      <c r="E25" s="32">
        <v>20</v>
      </c>
      <c r="F25" s="33" t="s">
        <v>44</v>
      </c>
    </row>
    <row r="26" spans="1:6" x14ac:dyDescent="0.2">
      <c r="A26" s="31" t="s">
        <v>124</v>
      </c>
      <c r="B26" s="32" t="s">
        <v>66</v>
      </c>
      <c r="C26" s="32" t="s">
        <v>43</v>
      </c>
      <c r="D26" s="32" t="s">
        <v>45</v>
      </c>
      <c r="E26" s="32">
        <v>9</v>
      </c>
      <c r="F26" s="33"/>
    </row>
    <row r="27" spans="1:6" x14ac:dyDescent="0.2">
      <c r="A27" s="31" t="s">
        <v>125</v>
      </c>
      <c r="B27" s="32" t="s">
        <v>67</v>
      </c>
      <c r="C27" s="32" t="s">
        <v>43</v>
      </c>
      <c r="D27" s="32" t="s">
        <v>45</v>
      </c>
      <c r="E27" s="32">
        <v>9</v>
      </c>
      <c r="F27" s="33"/>
    </row>
    <row r="28" spans="1:6" x14ac:dyDescent="0.2">
      <c r="A28" s="31" t="s">
        <v>126</v>
      </c>
      <c r="B28" s="32" t="s">
        <v>68</v>
      </c>
      <c r="C28" s="32" t="s">
        <v>43</v>
      </c>
      <c r="D28" s="32" t="s">
        <v>45</v>
      </c>
      <c r="E28" s="32">
        <v>10</v>
      </c>
      <c r="F28" s="33"/>
    </row>
    <row r="29" spans="1:6" x14ac:dyDescent="0.2">
      <c r="A29" s="31" t="s">
        <v>140</v>
      </c>
      <c r="B29" s="32" t="s">
        <v>127</v>
      </c>
      <c r="C29" s="32" t="s">
        <v>43</v>
      </c>
      <c r="D29" s="32" t="s">
        <v>45</v>
      </c>
      <c r="E29" s="32">
        <v>10</v>
      </c>
      <c r="F29" s="33"/>
    </row>
    <row r="30" spans="1:6" x14ac:dyDescent="0.2">
      <c r="A30" s="31" t="s">
        <v>141</v>
      </c>
      <c r="B30" s="32" t="s">
        <v>151</v>
      </c>
      <c r="C30" s="32" t="s">
        <v>43</v>
      </c>
      <c r="D30" s="32" t="s">
        <v>45</v>
      </c>
      <c r="E30" s="32">
        <v>11</v>
      </c>
      <c r="F30" s="33"/>
    </row>
    <row r="31" spans="1:6" x14ac:dyDescent="0.2">
      <c r="A31" s="31" t="s">
        <v>142</v>
      </c>
      <c r="B31" s="32" t="s">
        <v>152</v>
      </c>
      <c r="C31" s="32" t="s">
        <v>43</v>
      </c>
      <c r="D31" s="32" t="s">
        <v>45</v>
      </c>
      <c r="E31" s="32">
        <v>11</v>
      </c>
      <c r="F31" s="33"/>
    </row>
    <row r="32" spans="1:6" x14ac:dyDescent="0.2">
      <c r="A32" s="31" t="s">
        <v>143</v>
      </c>
      <c r="B32" s="32" t="s">
        <v>153</v>
      </c>
      <c r="C32" s="32" t="s">
        <v>43</v>
      </c>
      <c r="D32" s="32" t="s">
        <v>45</v>
      </c>
      <c r="E32" s="32">
        <v>12</v>
      </c>
      <c r="F32" s="33"/>
    </row>
    <row r="33" spans="1:6" x14ac:dyDescent="0.2">
      <c r="A33" s="31" t="s">
        <v>144</v>
      </c>
      <c r="B33" s="32" t="s">
        <v>154</v>
      </c>
      <c r="C33" s="32" t="s">
        <v>43</v>
      </c>
      <c r="D33" s="32" t="s">
        <v>45</v>
      </c>
      <c r="E33" s="32">
        <v>13</v>
      </c>
      <c r="F33" s="33"/>
    </row>
    <row r="34" spans="1:6" x14ac:dyDescent="0.2">
      <c r="A34" s="31" t="s">
        <v>145</v>
      </c>
      <c r="B34" s="32" t="s">
        <v>160</v>
      </c>
      <c r="C34" s="32" t="s">
        <v>43</v>
      </c>
      <c r="D34" s="32" t="s">
        <v>45</v>
      </c>
      <c r="E34" s="32">
        <v>13</v>
      </c>
      <c r="F34" s="33" t="s">
        <v>324</v>
      </c>
    </row>
    <row r="35" spans="1:6" x14ac:dyDescent="0.2">
      <c r="A35" s="31" t="s">
        <v>146</v>
      </c>
      <c r="B35" s="32" t="s">
        <v>286</v>
      </c>
      <c r="C35" s="32" t="s">
        <v>43</v>
      </c>
      <c r="D35" s="32" t="s">
        <v>45</v>
      </c>
      <c r="E35" s="32">
        <v>14</v>
      </c>
      <c r="F35" s="33"/>
    </row>
    <row r="36" spans="1:6" x14ac:dyDescent="0.2">
      <c r="A36" s="31" t="s">
        <v>147</v>
      </c>
      <c r="B36" s="32" t="s">
        <v>287</v>
      </c>
      <c r="C36" s="32" t="s">
        <v>43</v>
      </c>
      <c r="D36" s="32" t="s">
        <v>45</v>
      </c>
      <c r="E36" s="32">
        <v>14</v>
      </c>
      <c r="F36" s="33"/>
    </row>
    <row r="37" spans="1:6" x14ac:dyDescent="0.2">
      <c r="A37" s="31" t="s">
        <v>155</v>
      </c>
      <c r="B37" s="32" t="s">
        <v>258</v>
      </c>
      <c r="C37" s="32" t="s">
        <v>43</v>
      </c>
      <c r="D37" s="32" t="s">
        <v>42</v>
      </c>
      <c r="E37" s="32">
        <v>16</v>
      </c>
      <c r="F37" s="33"/>
    </row>
    <row r="38" spans="1:6" x14ac:dyDescent="0.2">
      <c r="A38" s="31" t="s">
        <v>284</v>
      </c>
      <c r="B38" s="32" t="s">
        <v>260</v>
      </c>
      <c r="C38" s="32" t="s">
        <v>43</v>
      </c>
      <c r="D38" s="32" t="s">
        <v>42</v>
      </c>
      <c r="E38" s="32">
        <v>14</v>
      </c>
      <c r="F38" s="33"/>
    </row>
    <row r="39" spans="1:6" x14ac:dyDescent="0.2">
      <c r="A39" s="31"/>
      <c r="B39" s="32"/>
      <c r="C39" s="32"/>
      <c r="D39" s="32"/>
      <c r="E39" s="32"/>
      <c r="F39" s="33"/>
    </row>
    <row r="40" spans="1:6" x14ac:dyDescent="0.2">
      <c r="A40" s="31" t="s">
        <v>60</v>
      </c>
      <c r="B40" s="32" t="s">
        <v>262</v>
      </c>
      <c r="C40" s="32" t="s">
        <v>63</v>
      </c>
      <c r="D40" s="32" t="s">
        <v>117</v>
      </c>
      <c r="E40" s="32">
        <v>19</v>
      </c>
      <c r="F40" s="33"/>
    </row>
    <row r="41" spans="1:6" x14ac:dyDescent="0.2">
      <c r="A41" s="31" t="s">
        <v>148</v>
      </c>
      <c r="B41" s="32" t="s">
        <v>32</v>
      </c>
      <c r="C41" s="32" t="s">
        <v>43</v>
      </c>
      <c r="D41" s="32" t="s">
        <v>117</v>
      </c>
      <c r="E41" s="32">
        <v>9</v>
      </c>
      <c r="F41" s="33"/>
    </row>
    <row r="42" spans="1:6" x14ac:dyDescent="0.2">
      <c r="A42" s="31" t="s">
        <v>149</v>
      </c>
      <c r="B42" s="32" t="s">
        <v>33</v>
      </c>
      <c r="C42" s="32" t="s">
        <v>43</v>
      </c>
      <c r="D42" s="32" t="s">
        <v>117</v>
      </c>
      <c r="E42" s="32">
        <v>9</v>
      </c>
      <c r="F42" s="33"/>
    </row>
    <row r="43" spans="1:6" x14ac:dyDescent="0.2">
      <c r="A43" s="31" t="s">
        <v>150</v>
      </c>
      <c r="B43" s="32" t="s">
        <v>157</v>
      </c>
      <c r="C43" s="32" t="s">
        <v>43</v>
      </c>
      <c r="D43" s="32" t="s">
        <v>117</v>
      </c>
      <c r="E43" s="32">
        <v>10</v>
      </c>
      <c r="F43" s="33"/>
    </row>
    <row r="44" spans="1:6" x14ac:dyDescent="0.2">
      <c r="A44" s="31" t="s">
        <v>156</v>
      </c>
      <c r="B44" s="32" t="s">
        <v>158</v>
      </c>
      <c r="C44" s="32" t="s">
        <v>43</v>
      </c>
      <c r="D44" s="32" t="s">
        <v>117</v>
      </c>
      <c r="E44" s="32">
        <v>10</v>
      </c>
      <c r="F44" s="33"/>
    </row>
    <row r="45" spans="1:6" x14ac:dyDescent="0.2">
      <c r="A45" s="31" t="s">
        <v>288</v>
      </c>
      <c r="B45" s="32" t="s">
        <v>159</v>
      </c>
      <c r="C45" s="32" t="s">
        <v>43</v>
      </c>
      <c r="D45" s="32" t="s">
        <v>117</v>
      </c>
      <c r="E45" s="32">
        <v>11</v>
      </c>
      <c r="F45" s="33"/>
    </row>
    <row r="46" spans="1:6" x14ac:dyDescent="0.2">
      <c r="A46" s="31" t="s">
        <v>289</v>
      </c>
      <c r="B46" s="32" t="s">
        <v>292</v>
      </c>
      <c r="C46" s="32" t="s">
        <v>43</v>
      </c>
      <c r="D46" s="32" t="s">
        <v>117</v>
      </c>
      <c r="E46" s="32">
        <v>11</v>
      </c>
      <c r="F46" s="33"/>
    </row>
    <row r="47" spans="1:6" x14ac:dyDescent="0.2">
      <c r="A47" s="31" t="s">
        <v>290</v>
      </c>
      <c r="B47" s="32" t="s">
        <v>293</v>
      </c>
      <c r="C47" s="32" t="s">
        <v>43</v>
      </c>
      <c r="D47" s="32" t="s">
        <v>117</v>
      </c>
      <c r="E47" s="32">
        <v>12</v>
      </c>
      <c r="F47" s="33"/>
    </row>
    <row r="48" spans="1:6" x14ac:dyDescent="0.2">
      <c r="A48" s="31" t="s">
        <v>291</v>
      </c>
      <c r="B48" s="32" t="s">
        <v>294</v>
      </c>
      <c r="C48" s="32" t="s">
        <v>43</v>
      </c>
      <c r="D48" s="32" t="s">
        <v>117</v>
      </c>
      <c r="E48" s="32">
        <v>14</v>
      </c>
      <c r="F48" s="33"/>
    </row>
    <row r="49" spans="1:6" x14ac:dyDescent="0.2">
      <c r="A49" s="31"/>
      <c r="B49" s="32"/>
      <c r="C49" s="32"/>
      <c r="D49" s="32"/>
      <c r="E49" s="32"/>
      <c r="F49" s="33"/>
    </row>
    <row r="50" spans="1:6" x14ac:dyDescent="0.2">
      <c r="A50" s="31" t="s">
        <v>61</v>
      </c>
      <c r="B50" s="32" t="s">
        <v>26</v>
      </c>
      <c r="C50" s="32" t="s">
        <v>64</v>
      </c>
      <c r="D50" s="32" t="s">
        <v>45</v>
      </c>
      <c r="E50" s="32">
        <v>8</v>
      </c>
      <c r="F50" s="33"/>
    </row>
    <row r="51" spans="1:6" x14ac:dyDescent="0.2">
      <c r="A51" s="31"/>
      <c r="B51" s="32"/>
      <c r="C51" s="32"/>
      <c r="D51" s="32"/>
      <c r="E51" s="32"/>
      <c r="F51" s="33"/>
    </row>
    <row r="52" spans="1:6" x14ac:dyDescent="0.2">
      <c r="A52" s="31" t="s">
        <v>295</v>
      </c>
      <c r="B52" s="32" t="s">
        <v>66</v>
      </c>
      <c r="C52" s="32" t="s">
        <v>65</v>
      </c>
      <c r="D52" s="32" t="s">
        <v>46</v>
      </c>
      <c r="E52" s="32">
        <v>9</v>
      </c>
      <c r="F52" s="33"/>
    </row>
    <row r="53" spans="1:6" x14ac:dyDescent="0.2">
      <c r="A53" s="31" t="s">
        <v>296</v>
      </c>
      <c r="B53" s="32" t="s">
        <v>67</v>
      </c>
      <c r="C53" s="32" t="s">
        <v>43</v>
      </c>
      <c r="D53" s="32" t="s">
        <v>46</v>
      </c>
      <c r="E53" s="32">
        <v>9</v>
      </c>
      <c r="F53" s="33"/>
    </row>
    <row r="54" spans="1:6" x14ac:dyDescent="0.2">
      <c r="A54" s="31" t="s">
        <v>297</v>
      </c>
      <c r="B54" s="32" t="s">
        <v>68</v>
      </c>
      <c r="C54" s="32" t="s">
        <v>43</v>
      </c>
      <c r="D54" s="32" t="s">
        <v>46</v>
      </c>
      <c r="E54" s="32">
        <v>10</v>
      </c>
      <c r="F54" s="33"/>
    </row>
    <row r="55" spans="1:6" x14ac:dyDescent="0.2">
      <c r="A55" s="31" t="s">
        <v>298</v>
      </c>
      <c r="B55" s="32" t="s">
        <v>127</v>
      </c>
      <c r="C55" s="32" t="s">
        <v>43</v>
      </c>
      <c r="D55" s="32" t="s">
        <v>46</v>
      </c>
      <c r="E55" s="32">
        <v>10</v>
      </c>
      <c r="F55" s="33"/>
    </row>
    <row r="56" spans="1:6" x14ac:dyDescent="0.2">
      <c r="A56" s="31" t="s">
        <v>299</v>
      </c>
      <c r="B56" s="32" t="s">
        <v>151</v>
      </c>
      <c r="C56" s="32" t="s">
        <v>43</v>
      </c>
      <c r="D56" s="32" t="s">
        <v>46</v>
      </c>
      <c r="E56" s="32">
        <v>11</v>
      </c>
      <c r="F56" s="33"/>
    </row>
    <row r="57" spans="1:6" x14ac:dyDescent="0.2">
      <c r="A57" s="31" t="s">
        <v>300</v>
      </c>
      <c r="B57" s="32" t="s">
        <v>152</v>
      </c>
      <c r="C57" s="32" t="s">
        <v>43</v>
      </c>
      <c r="D57" s="32" t="s">
        <v>46</v>
      </c>
      <c r="E57" s="32">
        <v>11</v>
      </c>
      <c r="F57" s="33"/>
    </row>
    <row r="58" spans="1:6" x14ac:dyDescent="0.2">
      <c r="A58" s="31" t="s">
        <v>301</v>
      </c>
      <c r="B58" s="32" t="s">
        <v>153</v>
      </c>
      <c r="C58" s="32" t="s">
        <v>43</v>
      </c>
      <c r="D58" s="32" t="s">
        <v>46</v>
      </c>
      <c r="E58" s="32">
        <v>12</v>
      </c>
      <c r="F58" s="33"/>
    </row>
    <row r="59" spans="1:6" x14ac:dyDescent="0.2">
      <c r="A59" s="31" t="s">
        <v>302</v>
      </c>
      <c r="B59" s="32" t="s">
        <v>154</v>
      </c>
      <c r="C59" s="32" t="s">
        <v>43</v>
      </c>
      <c r="D59" s="32" t="s">
        <v>46</v>
      </c>
      <c r="E59" s="32">
        <v>13</v>
      </c>
      <c r="F59" s="33"/>
    </row>
    <row r="60" spans="1:6" x14ac:dyDescent="0.2">
      <c r="A60" s="31" t="s">
        <v>303</v>
      </c>
      <c r="B60" s="32" t="s">
        <v>160</v>
      </c>
      <c r="C60" s="32" t="s">
        <v>43</v>
      </c>
      <c r="D60" s="32" t="s">
        <v>46</v>
      </c>
      <c r="E60" s="32">
        <v>13</v>
      </c>
      <c r="F60" s="33" t="s">
        <v>324</v>
      </c>
    </row>
    <row r="61" spans="1:6" x14ac:dyDescent="0.2">
      <c r="A61" s="31" t="s">
        <v>304</v>
      </c>
      <c r="B61" s="32" t="s">
        <v>286</v>
      </c>
      <c r="C61" s="32" t="s">
        <v>43</v>
      </c>
      <c r="D61" s="32" t="s">
        <v>46</v>
      </c>
      <c r="E61" s="32">
        <v>14</v>
      </c>
      <c r="F61" s="33"/>
    </row>
    <row r="62" spans="1:6" x14ac:dyDescent="0.2">
      <c r="A62" s="31" t="s">
        <v>305</v>
      </c>
      <c r="B62" s="32" t="s">
        <v>287</v>
      </c>
      <c r="C62" s="32" t="s">
        <v>43</v>
      </c>
      <c r="D62" s="32" t="s">
        <v>46</v>
      </c>
      <c r="E62" s="32">
        <v>14</v>
      </c>
      <c r="F62" s="33"/>
    </row>
    <row r="63" spans="1:6" x14ac:dyDescent="0.2">
      <c r="A63" s="31" t="s">
        <v>306</v>
      </c>
      <c r="B63" s="32" t="s">
        <v>319</v>
      </c>
      <c r="C63" s="32" t="s">
        <v>43</v>
      </c>
      <c r="D63" s="32" t="s">
        <v>46</v>
      </c>
      <c r="E63" s="32">
        <v>16</v>
      </c>
      <c r="F63" s="33"/>
    </row>
    <row r="64" spans="1:6" x14ac:dyDescent="0.2">
      <c r="A64" s="31" t="s">
        <v>307</v>
      </c>
      <c r="B64" s="32" t="s">
        <v>320</v>
      </c>
      <c r="C64" s="32" t="s">
        <v>43</v>
      </c>
      <c r="D64" s="32" t="s">
        <v>46</v>
      </c>
      <c r="E64" s="32">
        <v>16</v>
      </c>
      <c r="F64" s="33"/>
    </row>
    <row r="65" spans="1:6" x14ac:dyDescent="0.2">
      <c r="A65" s="31" t="s">
        <v>308</v>
      </c>
      <c r="B65" s="32" t="s">
        <v>270</v>
      </c>
      <c r="C65" s="32" t="s">
        <v>43</v>
      </c>
      <c r="D65" s="32" t="s">
        <v>46</v>
      </c>
      <c r="E65" s="32">
        <v>17</v>
      </c>
      <c r="F65" s="33"/>
    </row>
    <row r="66" spans="1:6" x14ac:dyDescent="0.2">
      <c r="A66" s="31" t="s">
        <v>309</v>
      </c>
      <c r="B66" s="32" t="s">
        <v>321</v>
      </c>
      <c r="C66" s="32" t="s">
        <v>43</v>
      </c>
      <c r="D66" s="32" t="s">
        <v>323</v>
      </c>
      <c r="E66" s="32">
        <v>14</v>
      </c>
      <c r="F66" s="33"/>
    </row>
    <row r="67" spans="1:6" x14ac:dyDescent="0.2">
      <c r="A67" s="31" t="s">
        <v>310</v>
      </c>
      <c r="B67" s="32" t="s">
        <v>322</v>
      </c>
      <c r="C67" s="32" t="s">
        <v>43</v>
      </c>
      <c r="D67" s="32" t="s">
        <v>323</v>
      </c>
      <c r="E67" s="32">
        <v>18</v>
      </c>
      <c r="F67" s="33" t="s">
        <v>325</v>
      </c>
    </row>
    <row r="68" spans="1:6" x14ac:dyDescent="0.2">
      <c r="A68" s="31"/>
      <c r="B68" s="32"/>
      <c r="C68" s="32"/>
      <c r="D68" s="32"/>
      <c r="E68" s="32"/>
      <c r="F68" s="33"/>
    </row>
    <row r="69" spans="1:6" x14ac:dyDescent="0.2">
      <c r="A69" s="31" t="s">
        <v>311</v>
      </c>
      <c r="B69" s="32" t="s">
        <v>313</v>
      </c>
      <c r="C69" s="32" t="s">
        <v>316</v>
      </c>
      <c r="D69" s="32" t="s">
        <v>317</v>
      </c>
      <c r="E69" s="32">
        <v>10</v>
      </c>
      <c r="F69" s="33" t="s">
        <v>44</v>
      </c>
    </row>
    <row r="70" spans="1:6" x14ac:dyDescent="0.2">
      <c r="A70" s="31" t="s">
        <v>312</v>
      </c>
      <c r="B70" s="32" t="s">
        <v>231</v>
      </c>
      <c r="C70" s="32" t="s">
        <v>270</v>
      </c>
      <c r="D70" s="32" t="s">
        <v>318</v>
      </c>
      <c r="E70" s="32">
        <v>17</v>
      </c>
      <c r="F70" s="33"/>
    </row>
    <row r="71" spans="1:6" x14ac:dyDescent="0.2">
      <c r="A71" s="31"/>
      <c r="B71" s="32"/>
      <c r="C71" s="32"/>
      <c r="D71" s="32"/>
      <c r="E71" s="32"/>
      <c r="F71" s="33"/>
    </row>
    <row r="72" spans="1:6" x14ac:dyDescent="0.2">
      <c r="A72" s="31"/>
      <c r="B72" s="32"/>
      <c r="C72" s="32"/>
      <c r="D72" s="32"/>
      <c r="E72" s="32"/>
      <c r="F72" s="33"/>
    </row>
    <row r="73" spans="1:6" x14ac:dyDescent="0.2">
      <c r="A73" s="31" t="s">
        <v>47</v>
      </c>
      <c r="B73" s="32"/>
      <c r="C73" s="32"/>
      <c r="D73" s="32" t="s">
        <v>42</v>
      </c>
      <c r="E73" s="32">
        <f>SUMIF(D7:D72,"JYTY 2x1",E7:E72)</f>
        <v>215</v>
      </c>
      <c r="F73" s="33"/>
    </row>
    <row r="74" spans="1:6" x14ac:dyDescent="0.2">
      <c r="A74" s="31"/>
      <c r="B74" s="32"/>
      <c r="C74" s="32"/>
      <c r="D74" s="32" t="s">
        <v>117</v>
      </c>
      <c r="E74" s="32">
        <f>SUMIF(D7:D72,"JYTY 3x1",E7:E72)</f>
        <v>105</v>
      </c>
      <c r="F74" s="33"/>
    </row>
    <row r="75" spans="1:6" x14ac:dyDescent="0.2">
      <c r="A75" s="31"/>
      <c r="B75" s="32"/>
      <c r="C75" s="32"/>
      <c r="D75" s="32" t="s">
        <v>45</v>
      </c>
      <c r="E75" s="32">
        <f>SUMIF(D7:D72,"JYTY 4x1",E7:E72)</f>
        <v>165</v>
      </c>
      <c r="F75" s="33"/>
    </row>
    <row r="76" spans="1:6" x14ac:dyDescent="0.2">
      <c r="A76" s="31"/>
      <c r="B76" s="32"/>
      <c r="C76" s="32"/>
      <c r="D76" s="32" t="s">
        <v>318</v>
      </c>
      <c r="E76" s="32">
        <f>SUMIF(D7:D72,"JYsTY 2x2x0,8",E7:E72)</f>
        <v>17</v>
      </c>
      <c r="F76" s="33"/>
    </row>
    <row r="77" spans="1:6" x14ac:dyDescent="0.2">
      <c r="A77" s="34"/>
      <c r="B77" s="34"/>
      <c r="C77" s="34"/>
      <c r="D77" s="32" t="s">
        <v>46</v>
      </c>
      <c r="E77" s="32">
        <f>SUMIF(D7:D72,"CYKY-J 3x1,5",E7:E72)</f>
        <v>175</v>
      </c>
      <c r="F77" s="34"/>
    </row>
    <row r="78" spans="1:6" x14ac:dyDescent="0.2">
      <c r="A78" s="34"/>
      <c r="B78" s="34"/>
      <c r="C78" s="34"/>
      <c r="D78" s="32" t="s">
        <v>323</v>
      </c>
      <c r="E78" s="32">
        <f>SUMIF(D7:D72,"CYKY-J 4x1,5",E7:E72)</f>
        <v>32</v>
      </c>
      <c r="F78" s="34"/>
    </row>
    <row r="79" spans="1:6" x14ac:dyDescent="0.2">
      <c r="A79" s="34"/>
      <c r="B79" s="34"/>
      <c r="C79" s="34"/>
      <c r="D79" s="32" t="s">
        <v>317</v>
      </c>
      <c r="E79" s="32">
        <f>SUMIF(D7:D72,"UTP5",E7:E72)</f>
        <v>10</v>
      </c>
      <c r="F79" s="34"/>
    </row>
    <row r="80" spans="1:6" x14ac:dyDescent="0.2">
      <c r="A80" s="34"/>
      <c r="B80" s="34"/>
      <c r="C80" s="34"/>
      <c r="D80" s="32"/>
      <c r="E80" s="32"/>
      <c r="F80" s="34"/>
    </row>
    <row r="81" spans="1:6" x14ac:dyDescent="0.2">
      <c r="A81" s="34"/>
      <c r="B81" s="34"/>
      <c r="C81" s="34"/>
      <c r="D81" s="32"/>
      <c r="E81" s="32"/>
      <c r="F81" s="34"/>
    </row>
    <row r="82" spans="1:6" x14ac:dyDescent="0.2">
      <c r="A82" s="34"/>
      <c r="B82" s="34"/>
      <c r="C82" s="34"/>
      <c r="D82" s="34"/>
      <c r="E82" s="34"/>
      <c r="F82" s="34"/>
    </row>
    <row r="83" spans="1:6" x14ac:dyDescent="0.2">
      <c r="A83" s="72" t="s">
        <v>48</v>
      </c>
      <c r="B83" s="73"/>
      <c r="C83" s="73"/>
      <c r="D83" s="73"/>
      <c r="E83" s="74">
        <f>SUM(E73:E79)</f>
        <v>719</v>
      </c>
      <c r="F83" s="73"/>
    </row>
    <row r="84" spans="1:6" x14ac:dyDescent="0.2">
      <c r="A84" s="34"/>
      <c r="B84" s="34"/>
      <c r="C84" s="34"/>
      <c r="D84" s="34"/>
      <c r="E84" s="34"/>
      <c r="F84" s="34"/>
    </row>
  </sheetData>
  <pageMargins left="0.59055118110236227" right="0.19685039370078741" top="0.78740157480314965" bottom="0.78740157480314965" header="0.51181102362204722" footer="0.51181102362204722"/>
  <pageSetup paperSize="9" orientation="portrait" blackAndWhite="1" r:id="rId1"/>
  <headerFooter alignWithMargins="0">
    <oddFooter>&amp;C&amp;"Arial CE,Kurzíva"&amp;8Stránka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2"/>
  <sheetViews>
    <sheetView workbookViewId="0"/>
  </sheetViews>
  <sheetFormatPr defaultRowHeight="12.75" x14ac:dyDescent="0.2"/>
  <cols>
    <col min="1" max="1" width="5.7109375" customWidth="1"/>
    <col min="2" max="2" width="6.5703125" customWidth="1"/>
    <col min="3" max="3" width="7.140625" customWidth="1"/>
    <col min="4" max="4" width="8.140625" customWidth="1"/>
    <col min="5" max="5" width="46.42578125" customWidth="1"/>
    <col min="6" max="6" width="5.7109375" customWidth="1"/>
    <col min="7" max="7" width="14.7109375" customWidth="1"/>
  </cols>
  <sheetData>
    <row r="1" spans="1:7" ht="15.75" x14ac:dyDescent="0.2">
      <c r="A1" s="78" t="s">
        <v>72</v>
      </c>
      <c r="B1" s="79"/>
      <c r="C1" s="81"/>
      <c r="D1" s="81"/>
      <c r="E1" s="82"/>
      <c r="F1" s="83"/>
      <c r="G1" s="82"/>
    </row>
    <row r="2" spans="1:7" ht="15.75" x14ac:dyDescent="0.2">
      <c r="A2" s="84"/>
      <c r="B2" s="79"/>
      <c r="C2" s="81"/>
      <c r="D2" s="81"/>
      <c r="E2" s="82"/>
      <c r="F2" s="83"/>
      <c r="G2" s="82"/>
    </row>
    <row r="3" spans="1:7" x14ac:dyDescent="0.2">
      <c r="A3" s="84"/>
      <c r="B3" s="80"/>
      <c r="C3" s="81"/>
      <c r="D3" s="81"/>
      <c r="E3" s="82"/>
      <c r="F3" s="83"/>
      <c r="G3" s="82"/>
    </row>
    <row r="4" spans="1:7" x14ac:dyDescent="0.2">
      <c r="A4" s="85" t="s">
        <v>73</v>
      </c>
      <c r="B4" s="86" t="s">
        <v>74</v>
      </c>
      <c r="C4" s="86" t="s">
        <v>115</v>
      </c>
      <c r="D4" s="86" t="s">
        <v>75</v>
      </c>
      <c r="E4" s="87" t="s">
        <v>76</v>
      </c>
      <c r="F4" s="86" t="s">
        <v>77</v>
      </c>
      <c r="G4" s="87" t="s">
        <v>78</v>
      </c>
    </row>
    <row r="5" spans="1:7" x14ac:dyDescent="0.2">
      <c r="A5" s="88"/>
      <c r="B5" s="89"/>
      <c r="C5" s="89"/>
      <c r="D5" s="89"/>
      <c r="E5" s="90"/>
      <c r="F5" s="89"/>
      <c r="G5" s="90"/>
    </row>
    <row r="6" spans="1:7" x14ac:dyDescent="0.2">
      <c r="A6" s="93"/>
      <c r="B6" s="93"/>
      <c r="C6" s="94"/>
      <c r="D6" s="94"/>
      <c r="E6" s="91"/>
      <c r="F6" s="92"/>
      <c r="G6" s="91"/>
    </row>
    <row r="7" spans="1:7" x14ac:dyDescent="0.2">
      <c r="A7" s="97" t="s">
        <v>25</v>
      </c>
      <c r="B7" s="98" t="s">
        <v>79</v>
      </c>
      <c r="C7" s="33" t="s">
        <v>238</v>
      </c>
      <c r="D7" s="94" t="s">
        <v>331</v>
      </c>
      <c r="E7" s="91" t="s">
        <v>332</v>
      </c>
      <c r="F7" s="92" t="s">
        <v>81</v>
      </c>
      <c r="G7" s="91" t="s">
        <v>333</v>
      </c>
    </row>
    <row r="8" spans="1:7" x14ac:dyDescent="0.2">
      <c r="A8" s="97" t="s">
        <v>25</v>
      </c>
      <c r="B8" s="98" t="s">
        <v>80</v>
      </c>
      <c r="C8" s="33" t="s">
        <v>276</v>
      </c>
      <c r="D8" s="94" t="s">
        <v>331</v>
      </c>
      <c r="E8" s="91" t="s">
        <v>334</v>
      </c>
      <c r="F8" s="92"/>
      <c r="G8" s="91" t="s">
        <v>119</v>
      </c>
    </row>
    <row r="9" spans="1:7" x14ac:dyDescent="0.2">
      <c r="A9" s="97" t="s">
        <v>25</v>
      </c>
      <c r="B9" s="98" t="s">
        <v>82</v>
      </c>
      <c r="C9" s="33" t="s">
        <v>277</v>
      </c>
      <c r="D9" s="94" t="s">
        <v>331</v>
      </c>
      <c r="E9" s="91" t="s">
        <v>335</v>
      </c>
      <c r="F9" s="92"/>
      <c r="G9" s="91" t="s">
        <v>119</v>
      </c>
    </row>
    <row r="10" spans="1:7" x14ac:dyDescent="0.2">
      <c r="A10" s="97" t="s">
        <v>25</v>
      </c>
      <c r="B10" s="98" t="s">
        <v>83</v>
      </c>
      <c r="C10" s="33" t="s">
        <v>278</v>
      </c>
      <c r="D10" s="94" t="s">
        <v>331</v>
      </c>
      <c r="E10" s="91" t="s">
        <v>336</v>
      </c>
      <c r="F10" s="92"/>
      <c r="G10" s="91" t="s">
        <v>119</v>
      </c>
    </row>
    <row r="11" spans="1:7" x14ac:dyDescent="0.2">
      <c r="A11" s="97" t="s">
        <v>25</v>
      </c>
      <c r="B11" s="98" t="s">
        <v>84</v>
      </c>
      <c r="C11" s="33" t="s">
        <v>279</v>
      </c>
      <c r="D11" s="94" t="s">
        <v>331</v>
      </c>
      <c r="E11" s="91" t="s">
        <v>337</v>
      </c>
      <c r="F11" s="92"/>
      <c r="G11" s="91" t="s">
        <v>119</v>
      </c>
    </row>
    <row r="12" spans="1:7" x14ac:dyDescent="0.2">
      <c r="A12" s="97" t="s">
        <v>25</v>
      </c>
      <c r="B12" s="98" t="s">
        <v>85</v>
      </c>
      <c r="C12" s="33" t="s">
        <v>280</v>
      </c>
      <c r="D12" s="94" t="s">
        <v>331</v>
      </c>
      <c r="E12" s="91" t="s">
        <v>338</v>
      </c>
      <c r="F12" s="92"/>
      <c r="G12" s="91" t="s">
        <v>119</v>
      </c>
    </row>
    <row r="13" spans="1:7" x14ac:dyDescent="0.2">
      <c r="A13" s="97" t="s">
        <v>25</v>
      </c>
      <c r="B13" s="98" t="s">
        <v>161</v>
      </c>
      <c r="C13" s="33" t="s">
        <v>281</v>
      </c>
      <c r="D13" s="94" t="s">
        <v>331</v>
      </c>
      <c r="E13" s="91" t="s">
        <v>339</v>
      </c>
      <c r="F13" s="92"/>
      <c r="G13" s="91" t="s">
        <v>119</v>
      </c>
    </row>
    <row r="14" spans="1:7" x14ac:dyDescent="0.2">
      <c r="A14" s="97" t="s">
        <v>25</v>
      </c>
      <c r="B14" s="98" t="s">
        <v>162</v>
      </c>
      <c r="C14" s="33" t="s">
        <v>282</v>
      </c>
      <c r="D14" s="94" t="s">
        <v>331</v>
      </c>
      <c r="E14" s="91" t="s">
        <v>340</v>
      </c>
      <c r="F14" s="92"/>
      <c r="G14" s="91" t="s">
        <v>119</v>
      </c>
    </row>
    <row r="15" spans="1:7" x14ac:dyDescent="0.2">
      <c r="A15" s="97" t="s">
        <v>25</v>
      </c>
      <c r="B15" s="98" t="s">
        <v>163</v>
      </c>
      <c r="C15" s="33" t="s">
        <v>240</v>
      </c>
      <c r="D15" s="94" t="s">
        <v>331</v>
      </c>
      <c r="E15" s="91" t="s">
        <v>341</v>
      </c>
      <c r="F15" s="92"/>
      <c r="G15" s="91"/>
    </row>
    <row r="16" spans="1:7" x14ac:dyDescent="0.2">
      <c r="A16" s="97" t="s">
        <v>25</v>
      </c>
      <c r="B16" s="98" t="s">
        <v>164</v>
      </c>
      <c r="C16" s="33" t="s">
        <v>241</v>
      </c>
      <c r="D16" s="94" t="s">
        <v>331</v>
      </c>
      <c r="E16" s="91" t="s">
        <v>342</v>
      </c>
      <c r="F16" s="92"/>
      <c r="G16" s="91"/>
    </row>
    <row r="17" spans="1:7" x14ac:dyDescent="0.2">
      <c r="A17" s="97" t="s">
        <v>25</v>
      </c>
      <c r="B17" s="98" t="s">
        <v>165</v>
      </c>
      <c r="C17" s="33" t="s">
        <v>243</v>
      </c>
      <c r="D17" s="94" t="s">
        <v>331</v>
      </c>
      <c r="E17" s="91" t="s">
        <v>343</v>
      </c>
      <c r="F17" s="92" t="s">
        <v>81</v>
      </c>
      <c r="G17" s="91" t="s">
        <v>86</v>
      </c>
    </row>
    <row r="18" spans="1:7" x14ac:dyDescent="0.2">
      <c r="A18" s="97" t="s">
        <v>25</v>
      </c>
      <c r="B18" s="98" t="s">
        <v>166</v>
      </c>
      <c r="C18" s="33" t="s">
        <v>245</v>
      </c>
      <c r="D18" s="94" t="s">
        <v>331</v>
      </c>
      <c r="E18" s="91" t="s">
        <v>344</v>
      </c>
      <c r="F18" s="92" t="s">
        <v>81</v>
      </c>
      <c r="G18" s="91" t="s">
        <v>129</v>
      </c>
    </row>
    <row r="19" spans="1:7" x14ac:dyDescent="0.2">
      <c r="A19" s="97" t="s">
        <v>25</v>
      </c>
      <c r="B19" s="98" t="s">
        <v>167</v>
      </c>
      <c r="C19" s="33" t="s">
        <v>246</v>
      </c>
      <c r="D19" s="94" t="s">
        <v>99</v>
      </c>
      <c r="E19" s="91" t="s">
        <v>221</v>
      </c>
      <c r="F19" s="92" t="s">
        <v>81</v>
      </c>
      <c r="G19" s="91" t="s">
        <v>222</v>
      </c>
    </row>
    <row r="20" spans="1:7" x14ac:dyDescent="0.2">
      <c r="A20" s="97" t="s">
        <v>25</v>
      </c>
      <c r="B20" s="98" t="s">
        <v>168</v>
      </c>
      <c r="C20" s="33" t="s">
        <v>247</v>
      </c>
      <c r="D20" s="94" t="s">
        <v>99</v>
      </c>
      <c r="E20" s="91" t="s">
        <v>345</v>
      </c>
      <c r="F20" s="92" t="s">
        <v>81</v>
      </c>
      <c r="G20" s="91" t="s">
        <v>222</v>
      </c>
    </row>
    <row r="21" spans="1:7" x14ac:dyDescent="0.2">
      <c r="A21" s="97" t="s">
        <v>25</v>
      </c>
      <c r="B21" s="98" t="s">
        <v>169</v>
      </c>
      <c r="C21" s="94"/>
      <c r="D21" s="94"/>
      <c r="E21" s="91" t="s">
        <v>105</v>
      </c>
      <c r="F21" s="92"/>
      <c r="G21" s="91"/>
    </row>
    <row r="22" spans="1:7" x14ac:dyDescent="0.2">
      <c r="A22" s="97" t="s">
        <v>25</v>
      </c>
      <c r="B22" s="98" t="s">
        <v>170</v>
      </c>
      <c r="C22" s="94"/>
      <c r="D22" s="94"/>
      <c r="E22" s="91" t="s">
        <v>105</v>
      </c>
      <c r="F22" s="92"/>
      <c r="G22" s="91"/>
    </row>
    <row r="23" spans="1:7" x14ac:dyDescent="0.2">
      <c r="A23" s="97"/>
      <c r="B23" s="98"/>
      <c r="C23" s="94"/>
      <c r="D23" s="94"/>
      <c r="E23" s="91"/>
      <c r="F23" s="92"/>
      <c r="G23" s="91"/>
    </row>
    <row r="24" spans="1:7" x14ac:dyDescent="0.2">
      <c r="A24" s="97" t="s">
        <v>25</v>
      </c>
      <c r="B24" s="98" t="s">
        <v>87</v>
      </c>
      <c r="C24" s="94" t="s">
        <v>92</v>
      </c>
      <c r="D24" s="94" t="s">
        <v>90</v>
      </c>
      <c r="E24" s="91" t="s">
        <v>223</v>
      </c>
      <c r="F24" s="92"/>
      <c r="G24" s="91"/>
    </row>
    <row r="25" spans="1:7" x14ac:dyDescent="0.2">
      <c r="A25" s="97" t="s">
        <v>25</v>
      </c>
      <c r="B25" s="98" t="s">
        <v>89</v>
      </c>
      <c r="C25" s="33" t="s">
        <v>31</v>
      </c>
      <c r="D25" s="94" t="s">
        <v>90</v>
      </c>
      <c r="E25" s="91" t="s">
        <v>224</v>
      </c>
      <c r="F25" s="92"/>
      <c r="G25" s="91"/>
    </row>
    <row r="26" spans="1:7" x14ac:dyDescent="0.2">
      <c r="A26" s="97" t="s">
        <v>25</v>
      </c>
      <c r="B26" s="98" t="s">
        <v>91</v>
      </c>
      <c r="C26" s="33" t="s">
        <v>250</v>
      </c>
      <c r="D26" s="94" t="s">
        <v>88</v>
      </c>
      <c r="E26" s="91" t="s">
        <v>346</v>
      </c>
      <c r="F26" s="92" t="s">
        <v>81</v>
      </c>
      <c r="G26" s="91"/>
    </row>
    <row r="27" spans="1:7" x14ac:dyDescent="0.2">
      <c r="A27" s="97" t="s">
        <v>25</v>
      </c>
      <c r="B27" s="98" t="s">
        <v>93</v>
      </c>
      <c r="C27" s="33" t="s">
        <v>256</v>
      </c>
      <c r="D27" s="94" t="s">
        <v>88</v>
      </c>
      <c r="E27" s="91" t="s">
        <v>347</v>
      </c>
      <c r="F27" s="92" t="s">
        <v>81</v>
      </c>
      <c r="G27" s="91"/>
    </row>
    <row r="28" spans="1:7" x14ac:dyDescent="0.2">
      <c r="A28" s="97" t="s">
        <v>25</v>
      </c>
      <c r="B28" s="98" t="s">
        <v>94</v>
      </c>
      <c r="C28" s="33" t="s">
        <v>285</v>
      </c>
      <c r="D28" s="94" t="s">
        <v>88</v>
      </c>
      <c r="E28" s="91" t="s">
        <v>348</v>
      </c>
      <c r="F28" s="92" t="s">
        <v>81</v>
      </c>
      <c r="G28" s="91"/>
    </row>
    <row r="29" spans="1:7" x14ac:dyDescent="0.2">
      <c r="A29" s="97" t="s">
        <v>25</v>
      </c>
      <c r="B29" s="98" t="s">
        <v>95</v>
      </c>
      <c r="C29" s="33" t="s">
        <v>66</v>
      </c>
      <c r="D29" s="94" t="s">
        <v>90</v>
      </c>
      <c r="E29" s="91" t="s">
        <v>349</v>
      </c>
      <c r="F29" s="92" t="s">
        <v>81</v>
      </c>
      <c r="G29" s="91"/>
    </row>
    <row r="30" spans="1:7" x14ac:dyDescent="0.2">
      <c r="A30" s="97" t="s">
        <v>25</v>
      </c>
      <c r="B30" s="98" t="s">
        <v>96</v>
      </c>
      <c r="C30" s="33" t="s">
        <v>67</v>
      </c>
      <c r="D30" s="94" t="s">
        <v>90</v>
      </c>
      <c r="E30" s="91" t="s">
        <v>350</v>
      </c>
      <c r="F30" s="92" t="s">
        <v>81</v>
      </c>
      <c r="G30" s="91"/>
    </row>
    <row r="31" spans="1:7" x14ac:dyDescent="0.2">
      <c r="A31" s="97" t="s">
        <v>25</v>
      </c>
      <c r="B31" s="98" t="s">
        <v>97</v>
      </c>
      <c r="C31" s="33" t="s">
        <v>68</v>
      </c>
      <c r="D31" s="94" t="s">
        <v>90</v>
      </c>
      <c r="E31" s="91" t="s">
        <v>351</v>
      </c>
      <c r="F31" s="92" t="s">
        <v>81</v>
      </c>
      <c r="G31" s="91"/>
    </row>
    <row r="32" spans="1:7" x14ac:dyDescent="0.2">
      <c r="A32" s="97" t="s">
        <v>25</v>
      </c>
      <c r="B32" s="98" t="s">
        <v>171</v>
      </c>
      <c r="C32" s="33" t="s">
        <v>127</v>
      </c>
      <c r="D32" s="94" t="s">
        <v>90</v>
      </c>
      <c r="E32" s="91" t="s">
        <v>352</v>
      </c>
      <c r="F32" s="92" t="s">
        <v>81</v>
      </c>
      <c r="G32" s="91"/>
    </row>
    <row r="33" spans="1:7" x14ac:dyDescent="0.2">
      <c r="A33" s="97" t="s">
        <v>25</v>
      </c>
      <c r="B33" s="98" t="s">
        <v>172</v>
      </c>
      <c r="C33" s="33" t="s">
        <v>151</v>
      </c>
      <c r="D33" s="94" t="s">
        <v>90</v>
      </c>
      <c r="E33" s="91" t="s">
        <v>353</v>
      </c>
      <c r="F33" s="92" t="s">
        <v>81</v>
      </c>
      <c r="G33" s="91"/>
    </row>
    <row r="34" spans="1:7" x14ac:dyDescent="0.2">
      <c r="A34" s="97" t="s">
        <v>25</v>
      </c>
      <c r="B34" s="98" t="s">
        <v>173</v>
      </c>
      <c r="C34" s="33" t="s">
        <v>152</v>
      </c>
      <c r="D34" s="94" t="s">
        <v>90</v>
      </c>
      <c r="E34" s="91" t="s">
        <v>354</v>
      </c>
      <c r="F34" s="92" t="s">
        <v>81</v>
      </c>
      <c r="G34" s="91"/>
    </row>
    <row r="35" spans="1:7" x14ac:dyDescent="0.2">
      <c r="A35" s="97" t="s">
        <v>25</v>
      </c>
      <c r="B35" s="98" t="s">
        <v>174</v>
      </c>
      <c r="C35" s="33" t="s">
        <v>153</v>
      </c>
      <c r="D35" s="94" t="s">
        <v>90</v>
      </c>
      <c r="E35" s="91" t="s">
        <v>355</v>
      </c>
      <c r="F35" s="92" t="s">
        <v>81</v>
      </c>
      <c r="G35" s="91"/>
    </row>
    <row r="36" spans="1:7" x14ac:dyDescent="0.2">
      <c r="A36" s="97" t="s">
        <v>25</v>
      </c>
      <c r="B36" s="98" t="s">
        <v>175</v>
      </c>
      <c r="C36" s="33" t="s">
        <v>154</v>
      </c>
      <c r="D36" s="94" t="s">
        <v>90</v>
      </c>
      <c r="E36" s="91" t="s">
        <v>356</v>
      </c>
      <c r="F36" s="92" t="s">
        <v>81</v>
      </c>
      <c r="G36" s="91"/>
    </row>
    <row r="37" spans="1:7" x14ac:dyDescent="0.2">
      <c r="A37" s="97" t="s">
        <v>25</v>
      </c>
      <c r="B37" s="98" t="s">
        <v>176</v>
      </c>
      <c r="C37" s="33" t="s">
        <v>160</v>
      </c>
      <c r="D37" s="94" t="s">
        <v>90</v>
      </c>
      <c r="E37" s="91" t="s">
        <v>357</v>
      </c>
      <c r="F37" s="92" t="s">
        <v>81</v>
      </c>
      <c r="G37" s="91" t="s">
        <v>324</v>
      </c>
    </row>
    <row r="38" spans="1:7" x14ac:dyDescent="0.2">
      <c r="A38" s="97" t="s">
        <v>25</v>
      </c>
      <c r="B38" s="98" t="s">
        <v>177</v>
      </c>
      <c r="C38" s="33" t="s">
        <v>286</v>
      </c>
      <c r="D38" s="94" t="s">
        <v>90</v>
      </c>
      <c r="E38" s="91" t="s">
        <v>358</v>
      </c>
      <c r="F38" s="92" t="s">
        <v>81</v>
      </c>
      <c r="G38" s="91"/>
    </row>
    <row r="39" spans="1:7" x14ac:dyDescent="0.2">
      <c r="A39" s="97" t="s">
        <v>25</v>
      </c>
      <c r="B39" s="98" t="s">
        <v>178</v>
      </c>
      <c r="C39" s="33" t="s">
        <v>287</v>
      </c>
      <c r="D39" s="94" t="s">
        <v>90</v>
      </c>
      <c r="E39" s="91" t="s">
        <v>359</v>
      </c>
      <c r="F39" s="92" t="s">
        <v>81</v>
      </c>
      <c r="G39" s="91"/>
    </row>
    <row r="40" spans="1:7" x14ac:dyDescent="0.2">
      <c r="A40" s="97" t="s">
        <v>25</v>
      </c>
      <c r="B40" s="98" t="s">
        <v>179</v>
      </c>
      <c r="C40" s="33" t="s">
        <v>258</v>
      </c>
      <c r="D40" s="94" t="s">
        <v>90</v>
      </c>
      <c r="E40" s="91" t="s">
        <v>360</v>
      </c>
      <c r="F40" s="92"/>
      <c r="G40" s="91"/>
    </row>
    <row r="41" spans="1:7" x14ac:dyDescent="0.2">
      <c r="A41" s="97" t="s">
        <v>25</v>
      </c>
      <c r="B41" s="98" t="s">
        <v>180</v>
      </c>
      <c r="C41" s="33" t="s">
        <v>260</v>
      </c>
      <c r="D41" s="94" t="s">
        <v>90</v>
      </c>
      <c r="E41" s="91" t="s">
        <v>361</v>
      </c>
      <c r="F41" s="92"/>
      <c r="G41" s="91"/>
    </row>
    <row r="42" spans="1:7" x14ac:dyDescent="0.2">
      <c r="A42" s="97" t="s">
        <v>25</v>
      </c>
      <c r="B42" s="98" t="s">
        <v>181</v>
      </c>
      <c r="C42" s="94"/>
      <c r="D42" s="94"/>
      <c r="E42" s="91" t="s">
        <v>105</v>
      </c>
      <c r="F42" s="92"/>
      <c r="G42" s="91"/>
    </row>
    <row r="43" spans="1:7" x14ac:dyDescent="0.2">
      <c r="A43" s="97" t="s">
        <v>25</v>
      </c>
      <c r="B43" s="98" t="s">
        <v>182</v>
      </c>
      <c r="C43" s="94"/>
      <c r="D43" s="94"/>
      <c r="E43" s="91" t="s">
        <v>105</v>
      </c>
      <c r="F43" s="92"/>
      <c r="G43" s="91"/>
    </row>
    <row r="44" spans="1:7" x14ac:dyDescent="0.2">
      <c r="A44" s="97" t="s">
        <v>25</v>
      </c>
      <c r="B44" s="98" t="s">
        <v>183</v>
      </c>
      <c r="C44" s="94"/>
      <c r="D44" s="94"/>
      <c r="E44" s="91" t="s">
        <v>105</v>
      </c>
      <c r="F44" s="92"/>
      <c r="G44" s="91"/>
    </row>
    <row r="45" spans="1:7" x14ac:dyDescent="0.2">
      <c r="A45" s="97" t="s">
        <v>25</v>
      </c>
      <c r="B45" s="98" t="s">
        <v>184</v>
      </c>
      <c r="C45" s="94"/>
      <c r="D45" s="94"/>
      <c r="E45" s="91" t="s">
        <v>105</v>
      </c>
      <c r="F45" s="92"/>
      <c r="G45" s="91"/>
    </row>
    <row r="46" spans="1:7" x14ac:dyDescent="0.2">
      <c r="A46" s="97" t="s">
        <v>25</v>
      </c>
      <c r="B46" s="98" t="s">
        <v>185</v>
      </c>
      <c r="C46" s="94"/>
      <c r="D46" s="94"/>
      <c r="E46" s="91" t="s">
        <v>105</v>
      </c>
      <c r="F46" s="92"/>
      <c r="G46" s="91"/>
    </row>
    <row r="47" spans="1:7" x14ac:dyDescent="0.2">
      <c r="A47" s="97" t="s">
        <v>25</v>
      </c>
      <c r="B47" s="98" t="s">
        <v>186</v>
      </c>
      <c r="C47" s="94"/>
      <c r="D47" s="94"/>
      <c r="E47" s="91" t="s">
        <v>105</v>
      </c>
      <c r="F47" s="92"/>
      <c r="G47" s="91"/>
    </row>
    <row r="48" spans="1:7" x14ac:dyDescent="0.2">
      <c r="A48" s="97" t="s">
        <v>25</v>
      </c>
      <c r="B48" s="98" t="s">
        <v>187</v>
      </c>
      <c r="C48" s="94"/>
      <c r="D48" s="94"/>
      <c r="E48" s="91" t="s">
        <v>105</v>
      </c>
      <c r="F48" s="92"/>
      <c r="G48" s="91"/>
    </row>
    <row r="49" spans="1:7" x14ac:dyDescent="0.2">
      <c r="A49" s="97" t="s">
        <v>25</v>
      </c>
      <c r="B49" s="98" t="s">
        <v>188</v>
      </c>
      <c r="C49" s="94"/>
      <c r="D49" s="94"/>
      <c r="E49" s="91" t="s">
        <v>105</v>
      </c>
      <c r="F49" s="92"/>
      <c r="G49" s="91"/>
    </row>
    <row r="50" spans="1:7" x14ac:dyDescent="0.2">
      <c r="A50" s="97" t="s">
        <v>25</v>
      </c>
      <c r="B50" s="98" t="s">
        <v>189</v>
      </c>
      <c r="C50" s="94"/>
      <c r="D50" s="94"/>
      <c r="E50" s="91" t="s">
        <v>105</v>
      </c>
      <c r="F50" s="92"/>
      <c r="G50" s="91"/>
    </row>
    <row r="51" spans="1:7" x14ac:dyDescent="0.2">
      <c r="A51" s="97" t="s">
        <v>25</v>
      </c>
      <c r="B51" s="98" t="s">
        <v>190</v>
      </c>
      <c r="C51" s="94"/>
      <c r="D51" s="94"/>
      <c r="E51" s="91" t="s">
        <v>105</v>
      </c>
      <c r="F51" s="92"/>
      <c r="G51" s="91"/>
    </row>
    <row r="52" spans="1:7" x14ac:dyDescent="0.2">
      <c r="A52" s="97" t="s">
        <v>25</v>
      </c>
      <c r="B52" s="98" t="s">
        <v>191</v>
      </c>
      <c r="C52" s="94"/>
      <c r="D52" s="94"/>
      <c r="E52" s="91" t="s">
        <v>105</v>
      </c>
      <c r="F52" s="92"/>
      <c r="G52" s="91"/>
    </row>
    <row r="53" spans="1:7" x14ac:dyDescent="0.2">
      <c r="A53" s="97" t="s">
        <v>25</v>
      </c>
      <c r="B53" s="98" t="s">
        <v>192</v>
      </c>
      <c r="C53" s="94"/>
      <c r="D53" s="94"/>
      <c r="E53" s="91" t="s">
        <v>105</v>
      </c>
      <c r="F53" s="92"/>
      <c r="G53" s="91"/>
    </row>
    <row r="54" spans="1:7" x14ac:dyDescent="0.2">
      <c r="A54" s="97" t="s">
        <v>25</v>
      </c>
      <c r="B54" s="98" t="s">
        <v>193</v>
      </c>
      <c r="C54" s="94"/>
      <c r="D54" s="94"/>
      <c r="E54" s="91" t="s">
        <v>105</v>
      </c>
      <c r="F54" s="92"/>
      <c r="G54" s="91"/>
    </row>
    <row r="55" spans="1:7" x14ac:dyDescent="0.2">
      <c r="A55" s="97" t="s">
        <v>25</v>
      </c>
      <c r="B55" s="98" t="s">
        <v>194</v>
      </c>
      <c r="C55" s="94"/>
      <c r="D55" s="94"/>
      <c r="E55" s="91" t="s">
        <v>105</v>
      </c>
      <c r="F55" s="92"/>
      <c r="G55" s="91"/>
    </row>
    <row r="56" spans="1:7" x14ac:dyDescent="0.2">
      <c r="A56" s="97"/>
      <c r="B56" s="98"/>
      <c r="C56" s="94"/>
      <c r="D56" s="94"/>
      <c r="E56" s="91"/>
      <c r="F56" s="92"/>
      <c r="G56" s="91"/>
    </row>
    <row r="57" spans="1:7" x14ac:dyDescent="0.2">
      <c r="A57" s="97" t="s">
        <v>25</v>
      </c>
      <c r="B57" s="98" t="s">
        <v>98</v>
      </c>
      <c r="C57" s="94" t="s">
        <v>262</v>
      </c>
      <c r="D57" s="94" t="s">
        <v>99</v>
      </c>
      <c r="E57" s="91" t="s">
        <v>362</v>
      </c>
      <c r="F57" s="92"/>
      <c r="G57" s="91"/>
    </row>
    <row r="58" spans="1:7" x14ac:dyDescent="0.2">
      <c r="A58" s="97" t="s">
        <v>25</v>
      </c>
      <c r="B58" s="98" t="s">
        <v>100</v>
      </c>
      <c r="C58" s="94" t="s">
        <v>32</v>
      </c>
      <c r="D58" s="94" t="s">
        <v>99</v>
      </c>
      <c r="E58" s="91" t="s">
        <v>363</v>
      </c>
      <c r="F58" s="92"/>
      <c r="G58" s="91"/>
    </row>
    <row r="59" spans="1:7" x14ac:dyDescent="0.2">
      <c r="A59" s="97" t="s">
        <v>25</v>
      </c>
      <c r="B59" s="98" t="s">
        <v>101</v>
      </c>
      <c r="C59" s="94" t="s">
        <v>33</v>
      </c>
      <c r="D59" s="94" t="s">
        <v>99</v>
      </c>
      <c r="E59" s="91" t="s">
        <v>364</v>
      </c>
      <c r="F59" s="92"/>
      <c r="G59" s="91"/>
    </row>
    <row r="60" spans="1:7" x14ac:dyDescent="0.2">
      <c r="A60" s="97" t="s">
        <v>25</v>
      </c>
      <c r="B60" s="98" t="s">
        <v>102</v>
      </c>
      <c r="C60" s="94" t="s">
        <v>157</v>
      </c>
      <c r="D60" s="94" t="s">
        <v>99</v>
      </c>
      <c r="E60" s="91" t="s">
        <v>365</v>
      </c>
      <c r="F60" s="92"/>
      <c r="G60" s="91"/>
    </row>
    <row r="61" spans="1:7" x14ac:dyDescent="0.2">
      <c r="A61" s="97" t="s">
        <v>25</v>
      </c>
      <c r="B61" s="98" t="s">
        <v>103</v>
      </c>
      <c r="C61" s="94" t="s">
        <v>158</v>
      </c>
      <c r="D61" s="94" t="s">
        <v>99</v>
      </c>
      <c r="E61" s="91" t="s">
        <v>366</v>
      </c>
      <c r="F61" s="92"/>
      <c r="G61" s="91"/>
    </row>
    <row r="62" spans="1:7" x14ac:dyDescent="0.2">
      <c r="A62" s="97" t="s">
        <v>25</v>
      </c>
      <c r="B62" s="98" t="s">
        <v>104</v>
      </c>
      <c r="C62" s="94" t="s">
        <v>159</v>
      </c>
      <c r="D62" s="94" t="s">
        <v>99</v>
      </c>
      <c r="E62" s="91" t="s">
        <v>367</v>
      </c>
      <c r="F62" s="92"/>
      <c r="G62" s="91"/>
    </row>
    <row r="63" spans="1:7" x14ac:dyDescent="0.2">
      <c r="A63" s="97" t="s">
        <v>25</v>
      </c>
      <c r="B63" s="98" t="s">
        <v>195</v>
      </c>
      <c r="C63" s="94" t="s">
        <v>292</v>
      </c>
      <c r="D63" s="94" t="s">
        <v>99</v>
      </c>
      <c r="E63" s="91" t="s">
        <v>368</v>
      </c>
      <c r="F63" s="92"/>
      <c r="G63" s="91"/>
    </row>
    <row r="64" spans="1:7" x14ac:dyDescent="0.2">
      <c r="A64" s="97" t="s">
        <v>25</v>
      </c>
      <c r="B64" s="98" t="s">
        <v>196</v>
      </c>
      <c r="C64" s="94" t="s">
        <v>293</v>
      </c>
      <c r="D64" s="94" t="s">
        <v>99</v>
      </c>
      <c r="E64" s="91" t="s">
        <v>369</v>
      </c>
      <c r="F64" s="92"/>
      <c r="G64" s="91"/>
    </row>
    <row r="65" spans="1:7" x14ac:dyDescent="0.2">
      <c r="A65" s="97"/>
      <c r="B65" s="98"/>
      <c r="C65" s="94"/>
      <c r="D65" s="94"/>
      <c r="E65" s="91"/>
      <c r="F65" s="92"/>
      <c r="G65" s="91"/>
    </row>
    <row r="66" spans="1:7" x14ac:dyDescent="0.2">
      <c r="A66" s="97" t="s">
        <v>25</v>
      </c>
      <c r="B66" s="98" t="s">
        <v>106</v>
      </c>
      <c r="C66" s="33" t="s">
        <v>66</v>
      </c>
      <c r="D66" s="94" t="s">
        <v>90</v>
      </c>
      <c r="E66" s="91" t="s">
        <v>370</v>
      </c>
      <c r="F66" s="92"/>
      <c r="G66" s="91"/>
    </row>
    <row r="67" spans="1:7" x14ac:dyDescent="0.2">
      <c r="A67" s="97" t="s">
        <v>25</v>
      </c>
      <c r="B67" s="98" t="s">
        <v>107</v>
      </c>
      <c r="C67" s="33" t="s">
        <v>67</v>
      </c>
      <c r="D67" s="94" t="s">
        <v>90</v>
      </c>
      <c r="E67" s="91" t="s">
        <v>371</v>
      </c>
      <c r="F67" s="92"/>
      <c r="G67" s="91"/>
    </row>
    <row r="68" spans="1:7" x14ac:dyDescent="0.2">
      <c r="A68" s="97" t="s">
        <v>25</v>
      </c>
      <c r="B68" s="98" t="s">
        <v>108</v>
      </c>
      <c r="C68" s="33" t="s">
        <v>68</v>
      </c>
      <c r="D68" s="94" t="s">
        <v>90</v>
      </c>
      <c r="E68" s="91" t="s">
        <v>372</v>
      </c>
      <c r="F68" s="92"/>
      <c r="G68" s="91"/>
    </row>
    <row r="69" spans="1:7" x14ac:dyDescent="0.2">
      <c r="A69" s="97" t="s">
        <v>25</v>
      </c>
      <c r="B69" s="98" t="s">
        <v>109</v>
      </c>
      <c r="C69" s="33" t="s">
        <v>127</v>
      </c>
      <c r="D69" s="94" t="s">
        <v>90</v>
      </c>
      <c r="E69" s="91" t="s">
        <v>373</v>
      </c>
      <c r="F69" s="92"/>
      <c r="G69" s="91"/>
    </row>
    <row r="70" spans="1:7" x14ac:dyDescent="0.2">
      <c r="A70" s="97" t="s">
        <v>25</v>
      </c>
      <c r="B70" s="98" t="s">
        <v>110</v>
      </c>
      <c r="C70" s="33" t="s">
        <v>151</v>
      </c>
      <c r="D70" s="94" t="s">
        <v>90</v>
      </c>
      <c r="E70" s="91" t="s">
        <v>374</v>
      </c>
      <c r="F70" s="92"/>
      <c r="G70" s="91"/>
    </row>
    <row r="71" spans="1:7" x14ac:dyDescent="0.2">
      <c r="A71" s="97" t="s">
        <v>25</v>
      </c>
      <c r="B71" s="98" t="s">
        <v>111</v>
      </c>
      <c r="C71" s="33" t="s">
        <v>152</v>
      </c>
      <c r="D71" s="94" t="s">
        <v>90</v>
      </c>
      <c r="E71" s="91" t="s">
        <v>375</v>
      </c>
      <c r="F71" s="92"/>
      <c r="G71" s="91"/>
    </row>
    <row r="72" spans="1:7" x14ac:dyDescent="0.2">
      <c r="A72" s="97" t="s">
        <v>25</v>
      </c>
      <c r="B72" s="98" t="s">
        <v>113</v>
      </c>
      <c r="C72" s="33" t="s">
        <v>153</v>
      </c>
      <c r="D72" s="94" t="s">
        <v>90</v>
      </c>
      <c r="E72" s="91" t="s">
        <v>376</v>
      </c>
      <c r="F72" s="92"/>
      <c r="G72" s="91"/>
    </row>
    <row r="73" spans="1:7" x14ac:dyDescent="0.2">
      <c r="A73" s="97" t="s">
        <v>25</v>
      </c>
      <c r="B73" s="98" t="s">
        <v>114</v>
      </c>
      <c r="C73" s="33" t="s">
        <v>154</v>
      </c>
      <c r="D73" s="94" t="s">
        <v>90</v>
      </c>
      <c r="E73" s="91" t="s">
        <v>377</v>
      </c>
      <c r="F73" s="92"/>
      <c r="G73" s="91" t="s">
        <v>324</v>
      </c>
    </row>
    <row r="74" spans="1:7" x14ac:dyDescent="0.2">
      <c r="A74" s="97" t="s">
        <v>25</v>
      </c>
      <c r="B74" s="98" t="s">
        <v>197</v>
      </c>
      <c r="C74" s="33" t="s">
        <v>160</v>
      </c>
      <c r="D74" s="94" t="s">
        <v>90</v>
      </c>
      <c r="E74" s="91" t="s">
        <v>378</v>
      </c>
      <c r="F74" s="92"/>
      <c r="G74" s="91"/>
    </row>
    <row r="75" spans="1:7" x14ac:dyDescent="0.2">
      <c r="A75" s="97" t="s">
        <v>25</v>
      </c>
      <c r="B75" s="98" t="s">
        <v>198</v>
      </c>
      <c r="C75" s="33" t="s">
        <v>286</v>
      </c>
      <c r="D75" s="94" t="s">
        <v>90</v>
      </c>
      <c r="E75" s="91" t="s">
        <v>379</v>
      </c>
      <c r="F75" s="92"/>
      <c r="G75" s="91"/>
    </row>
    <row r="76" spans="1:7" x14ac:dyDescent="0.2">
      <c r="A76" s="97" t="s">
        <v>25</v>
      </c>
      <c r="B76" s="98" t="s">
        <v>199</v>
      </c>
      <c r="C76" s="33" t="s">
        <v>287</v>
      </c>
      <c r="D76" s="94" t="s">
        <v>90</v>
      </c>
      <c r="E76" s="91" t="s">
        <v>380</v>
      </c>
      <c r="F76" s="92"/>
      <c r="G76" s="91"/>
    </row>
    <row r="77" spans="1:7" x14ac:dyDescent="0.2">
      <c r="A77" s="97" t="s">
        <v>25</v>
      </c>
      <c r="B77" s="98" t="s">
        <v>200</v>
      </c>
      <c r="C77" s="33" t="s">
        <v>319</v>
      </c>
      <c r="D77" s="94" t="s">
        <v>90</v>
      </c>
      <c r="E77" s="91" t="s">
        <v>381</v>
      </c>
      <c r="F77" s="92"/>
      <c r="G77" s="91"/>
    </row>
    <row r="78" spans="1:7" x14ac:dyDescent="0.2">
      <c r="A78" s="97" t="s">
        <v>25</v>
      </c>
      <c r="B78" s="98" t="s">
        <v>201</v>
      </c>
      <c r="C78" s="33" t="s">
        <v>320</v>
      </c>
      <c r="D78" s="94" t="s">
        <v>90</v>
      </c>
      <c r="E78" s="91" t="s">
        <v>382</v>
      </c>
      <c r="F78" s="92"/>
      <c r="G78" s="91"/>
    </row>
    <row r="79" spans="1:7" x14ac:dyDescent="0.2">
      <c r="A79" s="97" t="s">
        <v>25</v>
      </c>
      <c r="B79" s="98" t="s">
        <v>202</v>
      </c>
      <c r="C79" s="33" t="s">
        <v>322</v>
      </c>
      <c r="D79" s="94" t="s">
        <v>90</v>
      </c>
      <c r="E79" s="91" t="s">
        <v>383</v>
      </c>
      <c r="F79" s="92"/>
      <c r="G79" s="91" t="s">
        <v>324</v>
      </c>
    </row>
    <row r="80" spans="1:7" x14ac:dyDescent="0.2">
      <c r="A80" s="97" t="s">
        <v>25</v>
      </c>
      <c r="B80" s="98" t="s">
        <v>203</v>
      </c>
      <c r="C80" s="33" t="s">
        <v>112</v>
      </c>
      <c r="D80" s="94" t="s">
        <v>90</v>
      </c>
      <c r="E80" s="91" t="s">
        <v>384</v>
      </c>
      <c r="F80" s="92"/>
      <c r="G80" s="91"/>
    </row>
    <row r="81" spans="1:7" x14ac:dyDescent="0.2">
      <c r="A81" s="97" t="s">
        <v>25</v>
      </c>
      <c r="B81" s="98" t="s">
        <v>204</v>
      </c>
      <c r="C81" s="33" t="s">
        <v>26</v>
      </c>
      <c r="D81" s="94" t="s">
        <v>90</v>
      </c>
      <c r="E81" s="91" t="s">
        <v>385</v>
      </c>
      <c r="F81" s="92"/>
      <c r="G81" s="91" t="s">
        <v>386</v>
      </c>
    </row>
    <row r="82" spans="1:7" x14ac:dyDescent="0.2">
      <c r="A82" s="97" t="s">
        <v>25</v>
      </c>
      <c r="B82" s="98" t="s">
        <v>205</v>
      </c>
      <c r="C82" s="94" t="s">
        <v>116</v>
      </c>
      <c r="D82" s="94" t="s">
        <v>90</v>
      </c>
      <c r="E82" s="91" t="s">
        <v>388</v>
      </c>
      <c r="F82" s="92"/>
      <c r="G82" s="91" t="s">
        <v>389</v>
      </c>
    </row>
    <row r="83" spans="1:7" x14ac:dyDescent="0.2">
      <c r="A83" s="97" t="s">
        <v>25</v>
      </c>
      <c r="B83" s="98" t="s">
        <v>206</v>
      </c>
      <c r="C83" s="94" t="s">
        <v>387</v>
      </c>
      <c r="D83" s="94" t="s">
        <v>90</v>
      </c>
      <c r="E83" s="91" t="s">
        <v>388</v>
      </c>
      <c r="F83" s="92"/>
      <c r="G83" s="91" t="s">
        <v>389</v>
      </c>
    </row>
    <row r="84" spans="1:7" x14ac:dyDescent="0.2">
      <c r="A84" s="97" t="s">
        <v>25</v>
      </c>
      <c r="B84" s="98" t="s">
        <v>207</v>
      </c>
      <c r="C84" s="94"/>
      <c r="D84" s="94"/>
      <c r="E84" s="91" t="s">
        <v>105</v>
      </c>
      <c r="F84" s="92"/>
      <c r="G84" s="91"/>
    </row>
    <row r="85" spans="1:7" x14ac:dyDescent="0.2">
      <c r="A85" s="97" t="s">
        <v>25</v>
      </c>
      <c r="B85" s="98" t="s">
        <v>208</v>
      </c>
      <c r="C85" s="94"/>
      <c r="D85" s="94"/>
      <c r="E85" s="91" t="s">
        <v>105</v>
      </c>
      <c r="F85" s="92"/>
      <c r="G85" s="91"/>
    </row>
    <row r="86" spans="1:7" x14ac:dyDescent="0.2">
      <c r="A86" s="97" t="s">
        <v>25</v>
      </c>
      <c r="B86" s="98" t="s">
        <v>209</v>
      </c>
      <c r="C86" s="94"/>
      <c r="D86" s="94"/>
      <c r="E86" s="91" t="s">
        <v>105</v>
      </c>
      <c r="F86" s="92"/>
      <c r="G86" s="91"/>
    </row>
    <row r="87" spans="1:7" x14ac:dyDescent="0.2">
      <c r="A87" s="97" t="s">
        <v>25</v>
      </c>
      <c r="B87" s="98" t="s">
        <v>210</v>
      </c>
      <c r="C87" s="94"/>
      <c r="D87" s="94"/>
      <c r="E87" s="91" t="s">
        <v>105</v>
      </c>
      <c r="F87" s="92"/>
      <c r="G87" s="91"/>
    </row>
    <row r="88" spans="1:7" x14ac:dyDescent="0.2">
      <c r="A88" s="97" t="s">
        <v>25</v>
      </c>
      <c r="B88" s="98" t="s">
        <v>211</v>
      </c>
      <c r="C88" s="94"/>
      <c r="D88" s="94"/>
      <c r="E88" s="91" t="s">
        <v>105</v>
      </c>
      <c r="F88" s="92"/>
      <c r="G88" s="91"/>
    </row>
    <row r="89" spans="1:7" x14ac:dyDescent="0.2">
      <c r="A89" s="97" t="s">
        <v>25</v>
      </c>
      <c r="B89" s="98" t="s">
        <v>212</v>
      </c>
      <c r="C89" s="94"/>
      <c r="D89" s="94"/>
      <c r="E89" s="91" t="s">
        <v>105</v>
      </c>
      <c r="F89" s="92"/>
      <c r="G89" s="91"/>
    </row>
    <row r="90" spans="1:7" x14ac:dyDescent="0.2">
      <c r="A90" s="97" t="s">
        <v>25</v>
      </c>
      <c r="B90" s="98" t="s">
        <v>213</v>
      </c>
      <c r="C90" s="94"/>
      <c r="D90" s="94"/>
      <c r="E90" s="91" t="s">
        <v>105</v>
      </c>
      <c r="F90" s="92"/>
      <c r="G90" s="91"/>
    </row>
    <row r="91" spans="1:7" x14ac:dyDescent="0.2">
      <c r="A91" s="97" t="s">
        <v>25</v>
      </c>
      <c r="B91" s="98" t="s">
        <v>214</v>
      </c>
      <c r="C91" s="94"/>
      <c r="D91" s="94"/>
      <c r="E91" s="91" t="s">
        <v>105</v>
      </c>
      <c r="F91" s="92"/>
      <c r="G91" s="91"/>
    </row>
    <row r="92" spans="1:7" x14ac:dyDescent="0.2">
      <c r="A92" s="97" t="s">
        <v>25</v>
      </c>
      <c r="B92" s="98" t="s">
        <v>215</v>
      </c>
      <c r="C92" s="94"/>
      <c r="D92" s="94"/>
      <c r="E92" s="91" t="s">
        <v>105</v>
      </c>
      <c r="F92" s="92"/>
      <c r="G92" s="91"/>
    </row>
    <row r="93" spans="1:7" x14ac:dyDescent="0.2">
      <c r="A93" s="97" t="s">
        <v>25</v>
      </c>
      <c r="B93" s="98" t="s">
        <v>216</v>
      </c>
      <c r="C93" s="94"/>
      <c r="D93" s="94"/>
      <c r="E93" s="91" t="s">
        <v>105</v>
      </c>
      <c r="F93" s="92"/>
      <c r="G93" s="91"/>
    </row>
    <row r="94" spans="1:7" x14ac:dyDescent="0.2">
      <c r="A94" s="97" t="s">
        <v>25</v>
      </c>
      <c r="B94" s="98" t="s">
        <v>217</v>
      </c>
      <c r="C94" s="94"/>
      <c r="D94" s="94"/>
      <c r="E94" s="91" t="s">
        <v>105</v>
      </c>
      <c r="F94" s="92"/>
      <c r="G94" s="91"/>
    </row>
    <row r="95" spans="1:7" x14ac:dyDescent="0.2">
      <c r="A95" s="97" t="s">
        <v>25</v>
      </c>
      <c r="B95" s="98" t="s">
        <v>218</v>
      </c>
      <c r="C95" s="94"/>
      <c r="D95" s="94"/>
      <c r="E95" s="91" t="s">
        <v>105</v>
      </c>
      <c r="F95" s="92"/>
      <c r="G95" s="91"/>
    </row>
    <row r="96" spans="1:7" x14ac:dyDescent="0.2">
      <c r="A96" s="97" t="s">
        <v>25</v>
      </c>
      <c r="B96" s="98" t="s">
        <v>219</v>
      </c>
      <c r="C96" s="94"/>
      <c r="D96" s="94"/>
      <c r="E96" s="91" t="s">
        <v>105</v>
      </c>
      <c r="F96" s="92"/>
      <c r="G96" s="91"/>
    </row>
    <row r="97" spans="1:7" x14ac:dyDescent="0.2">
      <c r="A97" s="97" t="s">
        <v>25</v>
      </c>
      <c r="B97" s="98" t="s">
        <v>220</v>
      </c>
      <c r="C97" s="94"/>
      <c r="D97" s="94"/>
      <c r="E97" s="91" t="s">
        <v>105</v>
      </c>
      <c r="F97" s="92"/>
      <c r="G97" s="91"/>
    </row>
    <row r="98" spans="1:7" x14ac:dyDescent="0.2">
      <c r="A98" s="93"/>
      <c r="B98" s="93"/>
      <c r="C98" s="94"/>
      <c r="D98" s="94"/>
      <c r="E98" s="91"/>
      <c r="F98" s="92"/>
      <c r="G98" s="91"/>
    </row>
    <row r="99" spans="1:7" x14ac:dyDescent="0.2">
      <c r="A99" s="93"/>
      <c r="B99" s="93"/>
      <c r="C99" s="94"/>
      <c r="D99" s="94"/>
      <c r="E99" s="91"/>
      <c r="F99" s="92"/>
      <c r="G99" s="91"/>
    </row>
    <row r="100" spans="1:7" x14ac:dyDescent="0.2">
      <c r="A100" s="97" t="s">
        <v>230</v>
      </c>
      <c r="B100" s="98" t="s">
        <v>98</v>
      </c>
      <c r="C100" s="94" t="s">
        <v>294</v>
      </c>
      <c r="D100" s="94" t="s">
        <v>99</v>
      </c>
      <c r="E100" s="91" t="s">
        <v>390</v>
      </c>
      <c r="F100" s="92"/>
      <c r="G100" s="91"/>
    </row>
    <row r="101" spans="1:7" x14ac:dyDescent="0.2">
      <c r="A101" s="97" t="s">
        <v>230</v>
      </c>
      <c r="B101" s="98" t="s">
        <v>100</v>
      </c>
      <c r="C101" s="94"/>
      <c r="D101" s="94"/>
      <c r="E101" s="91" t="s">
        <v>105</v>
      </c>
      <c r="F101" s="92"/>
      <c r="G101" s="91"/>
    </row>
    <row r="102" spans="1:7" x14ac:dyDescent="0.2">
      <c r="A102" s="97" t="s">
        <v>230</v>
      </c>
      <c r="B102" s="98" t="s">
        <v>101</v>
      </c>
      <c r="C102" s="94"/>
      <c r="D102" s="94"/>
      <c r="E102" s="91" t="s">
        <v>105</v>
      </c>
      <c r="F102" s="92"/>
      <c r="G102" s="91"/>
    </row>
    <row r="103" spans="1:7" x14ac:dyDescent="0.2">
      <c r="A103" s="97" t="s">
        <v>230</v>
      </c>
      <c r="B103" s="98" t="s">
        <v>102</v>
      </c>
      <c r="C103" s="94"/>
      <c r="D103" s="94"/>
      <c r="E103" s="91" t="s">
        <v>105</v>
      </c>
      <c r="F103" s="92"/>
      <c r="G103" s="91"/>
    </row>
    <row r="104" spans="1:7" x14ac:dyDescent="0.2">
      <c r="A104" s="97" t="s">
        <v>230</v>
      </c>
      <c r="B104" s="98" t="s">
        <v>103</v>
      </c>
      <c r="C104" s="94"/>
      <c r="D104" s="94"/>
      <c r="E104" s="91" t="s">
        <v>105</v>
      </c>
      <c r="F104" s="92"/>
      <c r="G104" s="91"/>
    </row>
    <row r="105" spans="1:7" x14ac:dyDescent="0.2">
      <c r="A105" s="97" t="s">
        <v>230</v>
      </c>
      <c r="B105" s="98" t="s">
        <v>104</v>
      </c>
      <c r="C105" s="94"/>
      <c r="D105" s="94"/>
      <c r="E105" s="91" t="s">
        <v>105</v>
      </c>
      <c r="F105" s="92"/>
      <c r="G105" s="91"/>
    </row>
    <row r="106" spans="1:7" x14ac:dyDescent="0.2">
      <c r="A106" s="97" t="s">
        <v>230</v>
      </c>
      <c r="B106" s="98" t="s">
        <v>195</v>
      </c>
      <c r="C106" s="94"/>
      <c r="D106" s="94"/>
      <c r="E106" s="91" t="s">
        <v>105</v>
      </c>
      <c r="F106" s="92"/>
      <c r="G106" s="91"/>
    </row>
    <row r="107" spans="1:7" x14ac:dyDescent="0.2">
      <c r="A107" s="97" t="s">
        <v>230</v>
      </c>
      <c r="B107" s="98" t="s">
        <v>196</v>
      </c>
      <c r="C107" s="94"/>
      <c r="D107" s="94"/>
      <c r="E107" s="91" t="s">
        <v>105</v>
      </c>
      <c r="F107" s="92"/>
      <c r="G107" s="91"/>
    </row>
    <row r="108" spans="1:7" x14ac:dyDescent="0.2">
      <c r="A108" s="93"/>
      <c r="B108" s="93"/>
      <c r="C108" s="94"/>
      <c r="D108" s="94"/>
      <c r="E108" s="91"/>
      <c r="F108" s="92"/>
      <c r="G108" s="91"/>
    </row>
    <row r="109" spans="1:7" x14ac:dyDescent="0.2">
      <c r="A109" s="93"/>
      <c r="B109" s="93"/>
      <c r="C109" s="94"/>
      <c r="D109" s="94"/>
      <c r="E109" s="91"/>
      <c r="F109" s="92"/>
      <c r="G109" s="91"/>
    </row>
    <row r="110" spans="1:7" x14ac:dyDescent="0.2">
      <c r="A110" s="93" t="s">
        <v>231</v>
      </c>
      <c r="B110" s="93" t="s">
        <v>393</v>
      </c>
      <c r="C110" s="94" t="s">
        <v>270</v>
      </c>
      <c r="D110" s="94" t="s">
        <v>391</v>
      </c>
      <c r="E110" s="91" t="s">
        <v>392</v>
      </c>
      <c r="F110" s="92"/>
      <c r="G110" s="91"/>
    </row>
    <row r="111" spans="1:7" x14ac:dyDescent="0.2">
      <c r="A111" s="93"/>
      <c r="B111" s="93"/>
      <c r="C111" s="94"/>
      <c r="D111" s="94"/>
      <c r="E111" s="91"/>
      <c r="F111" s="92"/>
      <c r="G111" s="91"/>
    </row>
    <row r="112" spans="1:7" x14ac:dyDescent="0.2">
      <c r="A112" s="93"/>
      <c r="B112" s="93"/>
      <c r="C112" s="94"/>
      <c r="D112" s="94"/>
      <c r="E112" s="91"/>
      <c r="F112" s="92"/>
      <c r="G112" s="91"/>
    </row>
  </sheetData>
  <pageMargins left="0.59055118110236227" right="0.19685039370078741" top="0.78740157480314965" bottom="0.78740157480314965" header="0.51181102362204722" footer="0.51181102362204722"/>
  <pageSetup paperSize="9" orientation="portrait" blackAndWhite="1" r:id="rId1"/>
  <headerFooter alignWithMargins="0">
    <oddFooter>&amp;C&amp;"Arial CE,Kurzíva"&amp;8Stránka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Soupis dodávek</vt:lpstr>
      <vt:lpstr>Kabelový seznam</vt:lpstr>
      <vt:lpstr>Seznam datových bodů</vt:lpstr>
      <vt:lpstr>'Kabelový seznam'!Názvy_tisku</vt:lpstr>
      <vt:lpstr>'Seznam datových bodů'!Názvy_tisku</vt:lpstr>
      <vt:lpstr>'Soupis dodávek'!Názvy_tisku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Pelak</dc:creator>
  <cp:lastModifiedBy>M. Pelák</cp:lastModifiedBy>
  <cp:lastPrinted>2023-01-12T09:49:14Z</cp:lastPrinted>
  <dcterms:created xsi:type="dcterms:W3CDTF">2005-01-13T13:43:08Z</dcterms:created>
  <dcterms:modified xsi:type="dcterms:W3CDTF">2023-01-12T09:52:05Z</dcterms:modified>
</cp:coreProperties>
</file>